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3495" activeTab="0"/>
  </bookViews>
  <sheets>
    <sheet name="放物運動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<sst xmlns="http://schemas.openxmlformats.org/spreadsheetml/2006/main" count="20" uniqueCount="19">
  <si>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初速度</t>
  </si>
  <si>
    <t>角度</t>
  </si>
  <si>
    <t>経過時間</t>
  </si>
  <si>
    <t>横距離</t>
  </si>
  <si>
    <t>x</t>
  </si>
  <si>
    <t>縦距離</t>
  </si>
  <si>
    <t>y</t>
  </si>
  <si>
    <t>v[m/s]</t>
  </si>
  <si>
    <t>θ[度]</t>
  </si>
  <si>
    <t>t[s]</t>
  </si>
  <si>
    <t>x[m]</t>
  </si>
  <si>
    <t>y[m]</t>
  </si>
  <si>
    <t>y=0</t>
  </si>
  <si>
    <t>t</t>
  </si>
  <si>
    <t>v[km/h]</t>
  </si>
  <si>
    <t>n</t>
  </si>
  <si>
    <t>最大値</t>
  </si>
  <si>
    <t>距離[m]</t>
  </si>
  <si>
    <t>時間[s]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</si>
</sst>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7.50390625" style="1" bestFit="1" customWidth="1"/>
    <col min="4" max="4" width="7.50390625" style="1" customWidth="1"/>
    <col min="5" max="5" width="4.50390625" style="1" bestFit="1" customWidth="1"/>
    <col min="6" max="7" width="9.50390625" style="1" bestFit="1" customWidth="1"/>
    <col min="8" max="8" width="8.50390625" style="1" bestFit="1" customWidth="1"/>
    <col min="9" max="9" width="5.75390625" style="1" customWidth="1"/>
    <col min="10" max="10" width="7.50390625" style="1" bestFit="1" customWidth="1"/>
    <col min="11" max="11" width="9.50390625" style="1" bestFit="1" customWidth="1"/>
    <col min="12" max="12" width="8.50390625" style="1" bestFit="1" customWidth="1"/>
    <col min="13" max="13" width="4.875" style="1" customWidth="1"/>
    <col min="14" max="14" width="4.50390625" style="1" bestFit="1" customWidth="1"/>
    <col min="15" max="15" width="2.50390625" style="1" bestFit="1" customWidth="1"/>
    <col min="16" max="16" width="5.50390625" style="1" bestFit="1" customWidth="1"/>
    <col min="17" max="16384" width="9.00390625" style="1" customWidth="1"/>
  </cols>
  <sheetData>
    <row r="2" spans="2:12" ht="13.5">
      <c r="B2" s="3" t="s">
        <v>0</v>
      </c>
      <c r="C2" s="3" t="s">
        <v>1</v>
      </c>
      <c r="D2" s="3"/>
      <c r="E2" s="3"/>
      <c r="F2" s="3" t="s">
        <v>2</v>
      </c>
      <c r="G2" s="3" t="s">
        <v>3</v>
      </c>
      <c r="H2" s="3" t="s">
        <v>5</v>
      </c>
      <c r="J2" s="2" t="s">
        <v>16</v>
      </c>
      <c r="K2" s="2" t="s">
        <v>17</v>
      </c>
      <c r="L2" s="3" t="s">
        <v>18</v>
      </c>
    </row>
    <row r="3" spans="1:16" ht="13.5">
      <c r="A3" s="3" t="s">
        <v>14</v>
      </c>
      <c r="B3" s="4" t="s">
        <v>7</v>
      </c>
      <c r="C3" s="4" t="s">
        <v>8</v>
      </c>
      <c r="D3" s="8"/>
      <c r="E3" s="3" t="s">
        <v>15</v>
      </c>
      <c r="F3" s="3" t="s">
        <v>9</v>
      </c>
      <c r="G3" s="3" t="s">
        <v>10</v>
      </c>
      <c r="H3" s="3" t="s">
        <v>11</v>
      </c>
      <c r="J3" s="3" t="s">
        <v>6</v>
      </c>
      <c r="K3" s="7">
        <f>-1/2*9.8*L3*L3+B4*SIN(C4*PI()/180)*L3</f>
        <v>40.81632653061223</v>
      </c>
      <c r="L3" s="7">
        <f>B4/9.8*SIN(C4*PI()/180)</f>
        <v>2.8861501272920305</v>
      </c>
      <c r="N3" s="3" t="s">
        <v>12</v>
      </c>
      <c r="O3" s="3" t="s">
        <v>13</v>
      </c>
      <c r="P3" s="3">
        <v>0</v>
      </c>
    </row>
    <row r="4" spans="1:16" ht="13.5">
      <c r="A4" s="1">
        <f>B4*3600/1000</f>
        <v>144</v>
      </c>
      <c r="B4" s="6">
        <v>40</v>
      </c>
      <c r="C4" s="6">
        <v>45</v>
      </c>
      <c r="D4" s="9"/>
      <c r="E4" s="1">
        <v>0</v>
      </c>
      <c r="F4" s="1">
        <v>0</v>
      </c>
      <c r="G4" s="1">
        <v>0</v>
      </c>
      <c r="H4" s="1">
        <v>0</v>
      </c>
      <c r="J4" s="3" t="s">
        <v>4</v>
      </c>
      <c r="K4" s="7">
        <f>B4*B4/9.8*SIN(2*C4*PI()/180)</f>
        <v>163.26530612244898</v>
      </c>
      <c r="L4" s="7">
        <f>P4</f>
        <v>5.772300254584061</v>
      </c>
      <c r="O4" s="3" t="s">
        <v>13</v>
      </c>
      <c r="P4" s="5">
        <f>2*$B$4/9.8*SIN($C$4*PI()/180)</f>
        <v>5.772300254584061</v>
      </c>
    </row>
    <row r="5" spans="5:8" ht="13.5">
      <c r="E5" s="1">
        <v>1</v>
      </c>
      <c r="F5" s="7">
        <f>F4+($P$4-$P$3)/$E$104</f>
        <v>0.05772300254584061</v>
      </c>
      <c r="G5" s="7">
        <f>$B$4*COS($C$4*PI()/180)*F5</f>
        <v>1.6326530612244898</v>
      </c>
      <c r="H5" s="7">
        <f>-1/2*9.8*F5*F5+$B$4*SIN($C$4*PI()/180)*F5</f>
        <v>1.6163265306122447</v>
      </c>
    </row>
    <row r="6" spans="5:8" ht="13.5">
      <c r="E6" s="1">
        <v>2</v>
      </c>
      <c r="F6" s="7">
        <f aca="true" t="shared" si="0" ref="F6:F69">F5+($P$4-$P$3)/$E$104</f>
        <v>0.11544600509168122</v>
      </c>
      <c r="G6" s="7">
        <f aca="true" t="shared" si="1" ref="G6:G69">$B$4*COS($C$4*PI()/180)*F6</f>
        <v>3.2653061224489797</v>
      </c>
      <c r="H6" s="7">
        <f aca="true" t="shared" si="2" ref="H6:H69">-1/2*9.8*F6*F6+$B$4*SIN($C$4*PI()/180)*F6</f>
        <v>3.1999999999999997</v>
      </c>
    </row>
    <row r="7" spans="5:8" ht="13.5">
      <c r="E7" s="1">
        <v>3</v>
      </c>
      <c r="F7" s="7">
        <f t="shared" si="0"/>
        <v>0.17316900763752183</v>
      </c>
      <c r="G7" s="7">
        <f t="shared" si="1"/>
        <v>4.8979591836734695</v>
      </c>
      <c r="H7" s="7">
        <f t="shared" si="2"/>
        <v>4.7510204081632645</v>
      </c>
    </row>
    <row r="8" spans="5:8" ht="13.5">
      <c r="E8" s="1">
        <v>4</v>
      </c>
      <c r="F8" s="7">
        <f t="shared" si="0"/>
        <v>0.23089201018336244</v>
      </c>
      <c r="G8" s="7">
        <f t="shared" si="1"/>
        <v>6.530612244897959</v>
      </c>
      <c r="H8" s="7">
        <f t="shared" si="2"/>
        <v>6.2693877551020405</v>
      </c>
    </row>
    <row r="9" spans="5:8" ht="13.5">
      <c r="E9" s="1">
        <v>5</v>
      </c>
      <c r="F9" s="7">
        <f t="shared" si="0"/>
        <v>0.28861501272920304</v>
      </c>
      <c r="G9" s="7">
        <f t="shared" si="1"/>
        <v>8.163265306122447</v>
      </c>
      <c r="H9" s="7">
        <f t="shared" si="2"/>
        <v>7.755102040816325</v>
      </c>
    </row>
    <row r="10" spans="5:8" ht="13.5">
      <c r="E10" s="1">
        <v>6</v>
      </c>
      <c r="F10" s="7">
        <f t="shared" si="0"/>
        <v>0.34633801527504365</v>
      </c>
      <c r="G10" s="7">
        <f t="shared" si="1"/>
        <v>9.795918367346939</v>
      </c>
      <c r="H10" s="7">
        <f t="shared" si="2"/>
        <v>9.208163265306121</v>
      </c>
    </row>
    <row r="11" spans="5:8" ht="13.5">
      <c r="E11" s="1">
        <v>7</v>
      </c>
      <c r="F11" s="7">
        <f t="shared" si="0"/>
        <v>0.40406101782088427</v>
      </c>
      <c r="G11" s="7">
        <f t="shared" si="1"/>
        <v>11.428571428571429</v>
      </c>
      <c r="H11" s="7">
        <f t="shared" si="2"/>
        <v>10.628571428571426</v>
      </c>
    </row>
    <row r="12" spans="5:8" ht="13.5">
      <c r="E12" s="1">
        <v>8</v>
      </c>
      <c r="F12" s="7">
        <f t="shared" si="0"/>
        <v>0.4617840203667249</v>
      </c>
      <c r="G12" s="7">
        <f t="shared" si="1"/>
        <v>13.061224489795919</v>
      </c>
      <c r="H12" s="7">
        <f t="shared" si="2"/>
        <v>12.016326530612243</v>
      </c>
    </row>
    <row r="13" spans="5:8" ht="13.5">
      <c r="E13" s="1">
        <v>9</v>
      </c>
      <c r="F13" s="7">
        <f t="shared" si="0"/>
        <v>0.5195070229125655</v>
      </c>
      <c r="G13" s="7">
        <f t="shared" si="1"/>
        <v>14.693877551020407</v>
      </c>
      <c r="H13" s="7">
        <f t="shared" si="2"/>
        <v>13.371428571428568</v>
      </c>
    </row>
    <row r="14" spans="5:8" ht="13.5">
      <c r="E14" s="1">
        <v>10</v>
      </c>
      <c r="F14" s="7">
        <f t="shared" si="0"/>
        <v>0.5772300254584061</v>
      </c>
      <c r="G14" s="7">
        <f t="shared" si="1"/>
        <v>16.326530612244895</v>
      </c>
      <c r="H14" s="7">
        <f t="shared" si="2"/>
        <v>14.693877551020405</v>
      </c>
    </row>
    <row r="15" spans="5:8" ht="13.5">
      <c r="E15" s="1">
        <v>11</v>
      </c>
      <c r="F15" s="7">
        <f t="shared" si="0"/>
        <v>0.6349530280042467</v>
      </c>
      <c r="G15" s="7">
        <f t="shared" si="1"/>
        <v>17.959183673469386</v>
      </c>
      <c r="H15" s="7">
        <f t="shared" si="2"/>
        <v>15.98367346938775</v>
      </c>
    </row>
    <row r="16" spans="5:8" ht="13.5">
      <c r="E16" s="1">
        <v>12</v>
      </c>
      <c r="F16" s="7">
        <f t="shared" si="0"/>
        <v>0.6926760305500873</v>
      </c>
      <c r="G16" s="7">
        <f t="shared" si="1"/>
        <v>19.591836734693878</v>
      </c>
      <c r="H16" s="7">
        <f t="shared" si="2"/>
        <v>17.24081632653061</v>
      </c>
    </row>
    <row r="17" spans="5:8" ht="13.5">
      <c r="E17" s="1">
        <v>13</v>
      </c>
      <c r="F17" s="7">
        <f t="shared" si="0"/>
        <v>0.7503990330959279</v>
      </c>
      <c r="G17" s="7">
        <f t="shared" si="1"/>
        <v>21.224489795918366</v>
      </c>
      <c r="H17" s="7">
        <f t="shared" si="2"/>
        <v>18.465306122448975</v>
      </c>
    </row>
    <row r="18" spans="5:8" ht="13.5">
      <c r="E18" s="1">
        <v>14</v>
      </c>
      <c r="F18" s="7">
        <f t="shared" si="0"/>
        <v>0.8081220356417685</v>
      </c>
      <c r="G18" s="7">
        <f t="shared" si="1"/>
        <v>22.857142857142858</v>
      </c>
      <c r="H18" s="7">
        <f t="shared" si="2"/>
        <v>19.657142857142855</v>
      </c>
    </row>
    <row r="19" spans="5:8" ht="13.5">
      <c r="E19" s="1">
        <v>15</v>
      </c>
      <c r="F19" s="7">
        <f t="shared" si="0"/>
        <v>0.8658450381876092</v>
      </c>
      <c r="G19" s="7">
        <f t="shared" si="1"/>
        <v>24.489795918367346</v>
      </c>
      <c r="H19" s="7">
        <f t="shared" si="2"/>
        <v>20.81632653061224</v>
      </c>
    </row>
    <row r="20" spans="5:8" ht="13.5">
      <c r="E20" s="1">
        <v>16</v>
      </c>
      <c r="F20" s="7">
        <f t="shared" si="0"/>
        <v>0.9235680407334498</v>
      </c>
      <c r="G20" s="7">
        <f t="shared" si="1"/>
        <v>26.122448979591837</v>
      </c>
      <c r="H20" s="7">
        <f t="shared" si="2"/>
        <v>21.94285714285714</v>
      </c>
    </row>
    <row r="21" spans="5:8" ht="13.5">
      <c r="E21" s="1">
        <v>17</v>
      </c>
      <c r="F21" s="7">
        <f t="shared" si="0"/>
        <v>0.9812910432792904</v>
      </c>
      <c r="G21" s="7">
        <f t="shared" si="1"/>
        <v>27.755102040816325</v>
      </c>
      <c r="H21" s="7">
        <f t="shared" si="2"/>
        <v>23.03673469387755</v>
      </c>
    </row>
    <row r="22" spans="5:8" ht="13.5">
      <c r="E22" s="1">
        <v>18</v>
      </c>
      <c r="F22" s="7">
        <f t="shared" si="0"/>
        <v>1.039014045825131</v>
      </c>
      <c r="G22" s="7">
        <f t="shared" si="1"/>
        <v>29.387755102040813</v>
      </c>
      <c r="H22" s="7">
        <f t="shared" si="2"/>
        <v>24.097959183673463</v>
      </c>
    </row>
    <row r="23" spans="5:8" ht="13.5">
      <c r="E23" s="1">
        <v>19</v>
      </c>
      <c r="F23" s="7">
        <f t="shared" si="0"/>
        <v>1.0967370483709715</v>
      </c>
      <c r="G23" s="7">
        <f t="shared" si="1"/>
        <v>31.0204081632653</v>
      </c>
      <c r="H23" s="7">
        <f t="shared" si="2"/>
        <v>25.126530612244892</v>
      </c>
    </row>
    <row r="24" spans="5:8" ht="13.5">
      <c r="E24" s="1">
        <v>20</v>
      </c>
      <c r="F24" s="7">
        <f t="shared" si="0"/>
        <v>1.1544600509168121</v>
      </c>
      <c r="G24" s="7">
        <f t="shared" si="1"/>
        <v>32.65306122448979</v>
      </c>
      <c r="H24" s="7">
        <f t="shared" si="2"/>
        <v>26.12244897959183</v>
      </c>
    </row>
    <row r="25" spans="5:8" ht="13.5">
      <c r="E25" s="1">
        <v>21</v>
      </c>
      <c r="F25" s="7">
        <f t="shared" si="0"/>
        <v>1.2121830534626528</v>
      </c>
      <c r="G25" s="7">
        <f t="shared" si="1"/>
        <v>34.285714285714285</v>
      </c>
      <c r="H25" s="7">
        <f t="shared" si="2"/>
        <v>27.08571428571428</v>
      </c>
    </row>
    <row r="26" spans="5:8" ht="13.5">
      <c r="E26" s="1">
        <v>22</v>
      </c>
      <c r="F26" s="7">
        <f t="shared" si="0"/>
        <v>1.2699060560084934</v>
      </c>
      <c r="G26" s="7">
        <f t="shared" si="1"/>
        <v>35.91836734693877</v>
      </c>
      <c r="H26" s="7">
        <f t="shared" si="2"/>
        <v>28.016326530612236</v>
      </c>
    </row>
    <row r="27" spans="5:8" ht="13.5">
      <c r="E27" s="1">
        <v>23</v>
      </c>
      <c r="F27" s="7">
        <f t="shared" si="0"/>
        <v>1.327629058554334</v>
      </c>
      <c r="G27" s="7">
        <f t="shared" si="1"/>
        <v>37.55102040816326</v>
      </c>
      <c r="H27" s="7">
        <f t="shared" si="2"/>
        <v>28.91428571428571</v>
      </c>
    </row>
    <row r="28" spans="5:8" ht="13.5">
      <c r="E28" s="1">
        <v>24</v>
      </c>
      <c r="F28" s="7">
        <f t="shared" si="0"/>
        <v>1.3853520611001746</v>
      </c>
      <c r="G28" s="7">
        <f t="shared" si="1"/>
        <v>39.183673469387756</v>
      </c>
      <c r="H28" s="7">
        <f t="shared" si="2"/>
        <v>29.77959183673469</v>
      </c>
    </row>
    <row r="29" spans="5:8" ht="13.5">
      <c r="E29" s="1">
        <v>25</v>
      </c>
      <c r="F29" s="7">
        <f t="shared" si="0"/>
        <v>1.4430750636460152</v>
      </c>
      <c r="G29" s="7">
        <f t="shared" si="1"/>
        <v>40.816326530612244</v>
      </c>
      <c r="H29" s="7">
        <f t="shared" si="2"/>
        <v>30.612244897959176</v>
      </c>
    </row>
    <row r="30" spans="5:8" ht="13.5">
      <c r="E30" s="1">
        <v>26</v>
      </c>
      <c r="F30" s="7">
        <f t="shared" si="0"/>
        <v>1.5007980661918559</v>
      </c>
      <c r="G30" s="7">
        <f t="shared" si="1"/>
        <v>42.44897959183673</v>
      </c>
      <c r="H30" s="7">
        <f t="shared" si="2"/>
        <v>31.412244897959177</v>
      </c>
    </row>
    <row r="31" spans="5:8" ht="13.5">
      <c r="E31" s="1">
        <v>27</v>
      </c>
      <c r="F31" s="7">
        <f t="shared" si="0"/>
        <v>1.5585210687376965</v>
      </c>
      <c r="G31" s="7">
        <f t="shared" si="1"/>
        <v>44.08163265306122</v>
      </c>
      <c r="H31" s="7">
        <f t="shared" si="2"/>
        <v>32.17959183673469</v>
      </c>
    </row>
    <row r="32" spans="5:8" ht="13.5">
      <c r="E32" s="1">
        <v>28</v>
      </c>
      <c r="F32" s="7">
        <f t="shared" si="0"/>
        <v>1.616244071283537</v>
      </c>
      <c r="G32" s="7">
        <f t="shared" si="1"/>
        <v>45.714285714285715</v>
      </c>
      <c r="H32" s="7">
        <f t="shared" si="2"/>
        <v>32.91428571428571</v>
      </c>
    </row>
    <row r="33" spans="5:8" ht="13.5">
      <c r="E33" s="1">
        <v>29</v>
      </c>
      <c r="F33" s="7">
        <f t="shared" si="0"/>
        <v>1.6739670738293777</v>
      </c>
      <c r="G33" s="7">
        <f t="shared" si="1"/>
        <v>47.3469387755102</v>
      </c>
      <c r="H33" s="7">
        <f t="shared" si="2"/>
        <v>33.61632653061224</v>
      </c>
    </row>
    <row r="34" spans="5:8" ht="13.5">
      <c r="E34" s="1">
        <v>30</v>
      </c>
      <c r="F34" s="7">
        <f t="shared" si="0"/>
        <v>1.7316900763752183</v>
      </c>
      <c r="G34" s="7">
        <f t="shared" si="1"/>
        <v>48.97959183673469</v>
      </c>
      <c r="H34" s="7">
        <f t="shared" si="2"/>
        <v>34.28571428571428</v>
      </c>
    </row>
    <row r="35" spans="5:8" ht="13.5">
      <c r="E35" s="1">
        <v>31</v>
      </c>
      <c r="F35" s="7">
        <f t="shared" si="0"/>
        <v>1.789413078921059</v>
      </c>
      <c r="G35" s="7">
        <f t="shared" si="1"/>
        <v>50.61224489795918</v>
      </c>
      <c r="H35" s="7">
        <f t="shared" si="2"/>
        <v>34.922448979591834</v>
      </c>
    </row>
    <row r="36" spans="5:8" ht="13.5">
      <c r="E36" s="1">
        <v>32</v>
      </c>
      <c r="F36" s="7">
        <f t="shared" si="0"/>
        <v>1.8471360814668996</v>
      </c>
      <c r="G36" s="7">
        <f t="shared" si="1"/>
        <v>52.244897959183675</v>
      </c>
      <c r="H36" s="7">
        <f t="shared" si="2"/>
        <v>35.5265306122449</v>
      </c>
    </row>
    <row r="37" spans="5:8" ht="13.5">
      <c r="E37" s="1">
        <v>33</v>
      </c>
      <c r="F37" s="7">
        <f t="shared" si="0"/>
        <v>1.9048590840127402</v>
      </c>
      <c r="G37" s="7">
        <f t="shared" si="1"/>
        <v>53.87755102040816</v>
      </c>
      <c r="H37" s="7">
        <f t="shared" si="2"/>
        <v>36.09795918367347</v>
      </c>
    </row>
    <row r="38" spans="5:8" ht="13.5">
      <c r="E38" s="1">
        <v>34</v>
      </c>
      <c r="F38" s="7">
        <f t="shared" si="0"/>
        <v>1.9625820865585808</v>
      </c>
      <c r="G38" s="7">
        <f t="shared" si="1"/>
        <v>55.51020408163265</v>
      </c>
      <c r="H38" s="7">
        <f t="shared" si="2"/>
        <v>36.63673469387754</v>
      </c>
    </row>
    <row r="39" spans="5:8" ht="13.5">
      <c r="E39" s="1">
        <v>35</v>
      </c>
      <c r="F39" s="7">
        <f t="shared" si="0"/>
        <v>2.020305089104421</v>
      </c>
      <c r="G39" s="7">
        <f t="shared" si="1"/>
        <v>57.14285714285714</v>
      </c>
      <c r="H39" s="7">
        <f t="shared" si="2"/>
        <v>37.14285714285714</v>
      </c>
    </row>
    <row r="40" spans="5:8" ht="13.5">
      <c r="E40" s="1">
        <v>36</v>
      </c>
      <c r="F40" s="7">
        <f t="shared" si="0"/>
        <v>2.078028091650262</v>
      </c>
      <c r="G40" s="7">
        <f t="shared" si="1"/>
        <v>58.77551020408163</v>
      </c>
      <c r="H40" s="7">
        <f t="shared" si="2"/>
        <v>37.61632653061224</v>
      </c>
    </row>
    <row r="41" spans="5:8" ht="13.5">
      <c r="E41" s="1">
        <v>37</v>
      </c>
      <c r="F41" s="7">
        <f t="shared" si="0"/>
        <v>2.1357510941961024</v>
      </c>
      <c r="G41" s="7">
        <f t="shared" si="1"/>
        <v>60.408163265306115</v>
      </c>
      <c r="H41" s="7">
        <f t="shared" si="2"/>
        <v>38.05714285714285</v>
      </c>
    </row>
    <row r="42" spans="5:8" ht="13.5">
      <c r="E42" s="1">
        <v>38</v>
      </c>
      <c r="F42" s="7">
        <f t="shared" si="0"/>
        <v>2.193474096741943</v>
      </c>
      <c r="G42" s="7">
        <f t="shared" si="1"/>
        <v>62.0408163265306</v>
      </c>
      <c r="H42" s="7">
        <f t="shared" si="2"/>
        <v>38.465306122448965</v>
      </c>
    </row>
    <row r="43" spans="5:8" ht="13.5">
      <c r="E43" s="1">
        <v>39</v>
      </c>
      <c r="F43" s="7">
        <f t="shared" si="0"/>
        <v>2.2511970992877837</v>
      </c>
      <c r="G43" s="7">
        <f t="shared" si="1"/>
        <v>63.6734693877551</v>
      </c>
      <c r="H43" s="7">
        <f t="shared" si="2"/>
        <v>38.8408163265306</v>
      </c>
    </row>
    <row r="44" spans="5:8" ht="13.5">
      <c r="E44" s="1">
        <v>40</v>
      </c>
      <c r="F44" s="7">
        <f t="shared" si="0"/>
        <v>2.3089201018336243</v>
      </c>
      <c r="G44" s="7">
        <f t="shared" si="1"/>
        <v>65.30612244897958</v>
      </c>
      <c r="H44" s="7">
        <f t="shared" si="2"/>
        <v>39.18367346938775</v>
      </c>
    </row>
    <row r="45" spans="5:8" ht="13.5">
      <c r="E45" s="1">
        <v>41</v>
      </c>
      <c r="F45" s="7">
        <f t="shared" si="0"/>
        <v>2.366643104379465</v>
      </c>
      <c r="G45" s="7">
        <f t="shared" si="1"/>
        <v>66.93877551020408</v>
      </c>
      <c r="H45" s="7">
        <f t="shared" si="2"/>
        <v>39.4938775510204</v>
      </c>
    </row>
    <row r="46" spans="5:8" ht="13.5">
      <c r="E46" s="1">
        <v>42</v>
      </c>
      <c r="F46" s="7">
        <f t="shared" si="0"/>
        <v>2.4243661069253055</v>
      </c>
      <c r="G46" s="7">
        <f t="shared" si="1"/>
        <v>68.57142857142857</v>
      </c>
      <c r="H46" s="7">
        <f t="shared" si="2"/>
        <v>39.77142857142856</v>
      </c>
    </row>
    <row r="47" spans="5:8" ht="13.5">
      <c r="E47" s="1">
        <v>43</v>
      </c>
      <c r="F47" s="7">
        <f t="shared" si="0"/>
        <v>2.482089109471146</v>
      </c>
      <c r="G47" s="7">
        <f t="shared" si="1"/>
        <v>70.20408163265306</v>
      </c>
      <c r="H47" s="7">
        <f t="shared" si="2"/>
        <v>40.01632653061223</v>
      </c>
    </row>
    <row r="48" spans="5:8" ht="13.5">
      <c r="E48" s="1">
        <v>44</v>
      </c>
      <c r="F48" s="7">
        <f t="shared" si="0"/>
        <v>2.5398121120169868</v>
      </c>
      <c r="G48" s="7">
        <f t="shared" si="1"/>
        <v>71.83673469387755</v>
      </c>
      <c r="H48" s="7">
        <f t="shared" si="2"/>
        <v>40.22857142857141</v>
      </c>
    </row>
    <row r="49" spans="5:8" ht="13.5">
      <c r="E49" s="1">
        <v>45</v>
      </c>
      <c r="F49" s="7">
        <f t="shared" si="0"/>
        <v>2.5975351145628274</v>
      </c>
      <c r="G49" s="7">
        <f t="shared" si="1"/>
        <v>73.46938775510203</v>
      </c>
      <c r="H49" s="7">
        <f t="shared" si="2"/>
        <v>40.40816326530612</v>
      </c>
    </row>
    <row r="50" spans="5:8" ht="13.5">
      <c r="E50" s="1">
        <v>46</v>
      </c>
      <c r="F50" s="7">
        <f t="shared" si="0"/>
        <v>2.655258117108668</v>
      </c>
      <c r="G50" s="7">
        <f t="shared" si="1"/>
        <v>75.10204081632652</v>
      </c>
      <c r="H50" s="7">
        <f t="shared" si="2"/>
        <v>40.55510204081632</v>
      </c>
    </row>
    <row r="51" spans="5:8" ht="13.5">
      <c r="E51" s="1">
        <v>47</v>
      </c>
      <c r="F51" s="7">
        <f t="shared" si="0"/>
        <v>2.7129811196545086</v>
      </c>
      <c r="G51" s="7">
        <f t="shared" si="1"/>
        <v>76.73469387755101</v>
      </c>
      <c r="H51" s="7">
        <f t="shared" si="2"/>
        <v>40.66938775510203</v>
      </c>
    </row>
    <row r="52" spans="5:8" ht="13.5">
      <c r="E52" s="1">
        <v>48</v>
      </c>
      <c r="F52" s="7">
        <f t="shared" si="0"/>
        <v>2.7707041222003492</v>
      </c>
      <c r="G52" s="7">
        <f t="shared" si="1"/>
        <v>78.36734693877551</v>
      </c>
      <c r="H52" s="7">
        <f t="shared" si="2"/>
        <v>40.75102040816326</v>
      </c>
    </row>
    <row r="53" spans="5:8" ht="13.5">
      <c r="E53" s="1">
        <v>49</v>
      </c>
      <c r="F53" s="7">
        <f t="shared" si="0"/>
        <v>2.82842712474619</v>
      </c>
      <c r="G53" s="7">
        <f t="shared" si="1"/>
        <v>80</v>
      </c>
      <c r="H53" s="7">
        <f t="shared" si="2"/>
        <v>40.79999999999999</v>
      </c>
    </row>
    <row r="54" spans="5:8" ht="13.5">
      <c r="E54" s="1">
        <v>50</v>
      </c>
      <c r="F54" s="7">
        <f t="shared" si="0"/>
        <v>2.8861501272920305</v>
      </c>
      <c r="G54" s="7">
        <f t="shared" si="1"/>
        <v>81.63265306122449</v>
      </c>
      <c r="H54" s="7">
        <f t="shared" si="2"/>
        <v>40.81632653061223</v>
      </c>
    </row>
    <row r="55" spans="5:8" ht="13.5">
      <c r="E55" s="1">
        <v>51</v>
      </c>
      <c r="F55" s="7">
        <f t="shared" si="0"/>
        <v>2.943873129837871</v>
      </c>
      <c r="G55" s="7">
        <f t="shared" si="1"/>
        <v>83.26530612244898</v>
      </c>
      <c r="H55" s="7">
        <f t="shared" si="2"/>
        <v>40.79999999999998</v>
      </c>
    </row>
    <row r="56" spans="5:8" ht="13.5">
      <c r="E56" s="1">
        <v>52</v>
      </c>
      <c r="F56" s="7">
        <f t="shared" si="0"/>
        <v>3.0015961323837117</v>
      </c>
      <c r="G56" s="7">
        <f t="shared" si="1"/>
        <v>84.89795918367346</v>
      </c>
      <c r="H56" s="7">
        <f t="shared" si="2"/>
        <v>40.75102040816325</v>
      </c>
    </row>
    <row r="57" spans="5:8" ht="13.5">
      <c r="E57" s="1">
        <v>53</v>
      </c>
      <c r="F57" s="7">
        <f t="shared" si="0"/>
        <v>3.0593191349295523</v>
      </c>
      <c r="G57" s="7">
        <f t="shared" si="1"/>
        <v>86.53061224489795</v>
      </c>
      <c r="H57" s="7">
        <f t="shared" si="2"/>
        <v>40.66938775510202</v>
      </c>
    </row>
    <row r="58" spans="5:8" ht="13.5">
      <c r="E58" s="1">
        <v>54</v>
      </c>
      <c r="F58" s="7">
        <f t="shared" si="0"/>
        <v>3.117042137475393</v>
      </c>
      <c r="G58" s="7">
        <f t="shared" si="1"/>
        <v>88.16326530612244</v>
      </c>
      <c r="H58" s="7">
        <f t="shared" si="2"/>
        <v>40.55510204081632</v>
      </c>
    </row>
    <row r="59" spans="5:8" ht="13.5">
      <c r="E59" s="1">
        <v>55</v>
      </c>
      <c r="F59" s="7">
        <f t="shared" si="0"/>
        <v>3.1747651400212336</v>
      </c>
      <c r="G59" s="7">
        <f t="shared" si="1"/>
        <v>89.79591836734694</v>
      </c>
      <c r="H59" s="7">
        <f t="shared" si="2"/>
        <v>40.408163265306115</v>
      </c>
    </row>
    <row r="60" spans="5:8" ht="13.5">
      <c r="E60" s="1">
        <v>56</v>
      </c>
      <c r="F60" s="7">
        <f t="shared" si="0"/>
        <v>3.232488142567074</v>
      </c>
      <c r="G60" s="7">
        <f t="shared" si="1"/>
        <v>91.42857142857143</v>
      </c>
      <c r="H60" s="7">
        <f t="shared" si="2"/>
        <v>40.22857142857142</v>
      </c>
    </row>
    <row r="61" spans="5:8" ht="13.5">
      <c r="E61" s="1">
        <v>57</v>
      </c>
      <c r="F61" s="7">
        <f t="shared" si="0"/>
        <v>3.290211145112915</v>
      </c>
      <c r="G61" s="7">
        <f t="shared" si="1"/>
        <v>93.06122448979592</v>
      </c>
      <c r="H61" s="7">
        <f t="shared" si="2"/>
        <v>40.01632653061223</v>
      </c>
    </row>
    <row r="62" spans="5:8" ht="13.5">
      <c r="E62" s="1">
        <v>58</v>
      </c>
      <c r="F62" s="7">
        <f t="shared" si="0"/>
        <v>3.3479341476587554</v>
      </c>
      <c r="G62" s="7">
        <f t="shared" si="1"/>
        <v>94.6938775510204</v>
      </c>
      <c r="H62" s="7">
        <f t="shared" si="2"/>
        <v>39.77142857142856</v>
      </c>
    </row>
    <row r="63" spans="5:8" ht="13.5">
      <c r="E63" s="1">
        <v>59</v>
      </c>
      <c r="F63" s="7">
        <f t="shared" si="0"/>
        <v>3.405657150204596</v>
      </c>
      <c r="G63" s="7">
        <f t="shared" si="1"/>
        <v>96.3265306122449</v>
      </c>
      <c r="H63" s="7">
        <f t="shared" si="2"/>
        <v>39.4938775510204</v>
      </c>
    </row>
    <row r="64" spans="5:8" ht="13.5">
      <c r="E64" s="1">
        <v>60</v>
      </c>
      <c r="F64" s="7">
        <f t="shared" si="0"/>
        <v>3.4633801527504366</v>
      </c>
      <c r="G64" s="7">
        <f t="shared" si="1"/>
        <v>97.95918367346938</v>
      </c>
      <c r="H64" s="7">
        <f t="shared" si="2"/>
        <v>39.18367346938774</v>
      </c>
    </row>
    <row r="65" spans="5:8" ht="13.5">
      <c r="E65" s="1">
        <v>61</v>
      </c>
      <c r="F65" s="7">
        <f t="shared" si="0"/>
        <v>3.5211031552962773</v>
      </c>
      <c r="G65" s="7">
        <f t="shared" si="1"/>
        <v>99.59183673469387</v>
      </c>
      <c r="H65" s="7">
        <f t="shared" si="2"/>
        <v>38.84081632653059</v>
      </c>
    </row>
    <row r="66" spans="5:8" ht="13.5">
      <c r="E66" s="1">
        <v>62</v>
      </c>
      <c r="F66" s="7">
        <f t="shared" si="0"/>
        <v>3.578826157842118</v>
      </c>
      <c r="G66" s="7">
        <f t="shared" si="1"/>
        <v>101.22448979591836</v>
      </c>
      <c r="H66" s="7">
        <f t="shared" si="2"/>
        <v>38.46530612244897</v>
      </c>
    </row>
    <row r="67" spans="5:8" ht="13.5">
      <c r="E67" s="1">
        <v>63</v>
      </c>
      <c r="F67" s="7">
        <f t="shared" si="0"/>
        <v>3.6365491603879585</v>
      </c>
      <c r="G67" s="7">
        <f t="shared" si="1"/>
        <v>102.85714285714286</v>
      </c>
      <c r="H67" s="7">
        <f t="shared" si="2"/>
        <v>38.05714285714285</v>
      </c>
    </row>
    <row r="68" spans="5:8" ht="13.5">
      <c r="E68" s="1">
        <v>64</v>
      </c>
      <c r="F68" s="7">
        <f t="shared" si="0"/>
        <v>3.694272162933799</v>
      </c>
      <c r="G68" s="7">
        <f t="shared" si="1"/>
        <v>104.48979591836735</v>
      </c>
      <c r="H68" s="7">
        <f t="shared" si="2"/>
        <v>37.61632653061224</v>
      </c>
    </row>
    <row r="69" spans="5:8" ht="13.5">
      <c r="E69" s="1">
        <v>65</v>
      </c>
      <c r="F69" s="7">
        <f t="shared" si="0"/>
        <v>3.7519951654796397</v>
      </c>
      <c r="G69" s="7">
        <f t="shared" si="1"/>
        <v>106.12244897959184</v>
      </c>
      <c r="H69" s="7">
        <f t="shared" si="2"/>
        <v>37.14285714285714</v>
      </c>
    </row>
    <row r="70" spans="5:8" ht="13.5">
      <c r="E70" s="1">
        <v>66</v>
      </c>
      <c r="F70" s="7">
        <f aca="true" t="shared" si="3" ref="F70:F104">F69+($P$4-$P$3)/$E$104</f>
        <v>3.8097181680254804</v>
      </c>
      <c r="G70" s="7">
        <f aca="true" t="shared" si="4" ref="G70:G104">$B$4*COS($C$4*PI()/180)*F70</f>
        <v>107.75510204081633</v>
      </c>
      <c r="H70" s="7">
        <f aca="true" t="shared" si="5" ref="H70:H104">-1/2*9.8*F70*F70+$B$4*SIN($C$4*PI()/180)*F70</f>
        <v>36.63673469387754</v>
      </c>
    </row>
    <row r="71" spans="5:8" ht="13.5">
      <c r="E71" s="1">
        <v>67</v>
      </c>
      <c r="F71" s="7">
        <f t="shared" si="3"/>
        <v>3.867441170571321</v>
      </c>
      <c r="G71" s="7">
        <f t="shared" si="4"/>
        <v>109.38775510204081</v>
      </c>
      <c r="H71" s="7">
        <f t="shared" si="5"/>
        <v>36.09795918367345</v>
      </c>
    </row>
    <row r="72" spans="5:8" ht="13.5">
      <c r="E72" s="1">
        <v>68</v>
      </c>
      <c r="F72" s="7">
        <f t="shared" si="3"/>
        <v>3.9251641731171616</v>
      </c>
      <c r="G72" s="7">
        <f t="shared" si="4"/>
        <v>111.0204081632653</v>
      </c>
      <c r="H72" s="7">
        <f t="shared" si="5"/>
        <v>35.52653061224488</v>
      </c>
    </row>
    <row r="73" spans="5:8" ht="13.5">
      <c r="E73" s="1">
        <v>69</v>
      </c>
      <c r="F73" s="7">
        <f t="shared" si="3"/>
        <v>3.982887175663002</v>
      </c>
      <c r="G73" s="7">
        <f t="shared" si="4"/>
        <v>112.65306122448979</v>
      </c>
      <c r="H73" s="7">
        <f t="shared" si="5"/>
        <v>34.92244897959182</v>
      </c>
    </row>
    <row r="74" spans="5:8" ht="13.5">
      <c r="E74" s="1">
        <v>70</v>
      </c>
      <c r="F74" s="7">
        <f t="shared" si="3"/>
        <v>4.040610178208842</v>
      </c>
      <c r="G74" s="7">
        <f t="shared" si="4"/>
        <v>114.28571428571428</v>
      </c>
      <c r="H74" s="7">
        <f t="shared" si="5"/>
        <v>34.28571428571428</v>
      </c>
    </row>
    <row r="75" spans="5:8" ht="13.5">
      <c r="E75" s="1">
        <v>71</v>
      </c>
      <c r="F75" s="7">
        <f t="shared" si="3"/>
        <v>4.098333180754683</v>
      </c>
      <c r="G75" s="7">
        <f t="shared" si="4"/>
        <v>115.91836734693875</v>
      </c>
      <c r="H75" s="7">
        <f t="shared" si="5"/>
        <v>33.61632653061224</v>
      </c>
    </row>
    <row r="76" spans="5:8" ht="13.5">
      <c r="E76" s="1">
        <v>72</v>
      </c>
      <c r="F76" s="7">
        <f t="shared" si="3"/>
        <v>4.156056183300523</v>
      </c>
      <c r="G76" s="7">
        <f t="shared" si="4"/>
        <v>117.55102040816323</v>
      </c>
      <c r="H76" s="7">
        <f t="shared" si="5"/>
        <v>32.91428571428571</v>
      </c>
    </row>
    <row r="77" spans="5:8" ht="13.5">
      <c r="E77" s="1">
        <v>73</v>
      </c>
      <c r="F77" s="7">
        <f t="shared" si="3"/>
        <v>4.213779185846363</v>
      </c>
      <c r="G77" s="7">
        <f t="shared" si="4"/>
        <v>119.1836734693877</v>
      </c>
      <c r="H77" s="7">
        <f t="shared" si="5"/>
        <v>32.1795918367347</v>
      </c>
    </row>
    <row r="78" spans="5:8" ht="13.5">
      <c r="E78" s="1">
        <v>74</v>
      </c>
      <c r="F78" s="7">
        <f t="shared" si="3"/>
        <v>4.271502188392203</v>
      </c>
      <c r="G78" s="7">
        <f t="shared" si="4"/>
        <v>120.81632653061219</v>
      </c>
      <c r="H78" s="7">
        <f t="shared" si="5"/>
        <v>31.412244897959198</v>
      </c>
    </row>
    <row r="79" spans="5:8" ht="13.5">
      <c r="E79" s="1">
        <v>75</v>
      </c>
      <c r="F79" s="7">
        <f t="shared" si="3"/>
        <v>4.329225190938043</v>
      </c>
      <c r="G79" s="7">
        <f t="shared" si="4"/>
        <v>122.44897959183666</v>
      </c>
      <c r="H79" s="7">
        <f t="shared" si="5"/>
        <v>30.612244897959215</v>
      </c>
    </row>
    <row r="80" spans="5:8" ht="13.5">
      <c r="E80" s="1">
        <v>76</v>
      </c>
      <c r="F80" s="7">
        <f t="shared" si="3"/>
        <v>4.386948193483883</v>
      </c>
      <c r="G80" s="7">
        <f t="shared" si="4"/>
        <v>124.08163265306113</v>
      </c>
      <c r="H80" s="7">
        <f t="shared" si="5"/>
        <v>29.779591836734724</v>
      </c>
    </row>
    <row r="81" spans="5:8" ht="13.5">
      <c r="E81" s="1">
        <v>77</v>
      </c>
      <c r="F81" s="7">
        <f t="shared" si="3"/>
        <v>4.444671196029724</v>
      </c>
      <c r="G81" s="7">
        <f t="shared" si="4"/>
        <v>125.71428571428561</v>
      </c>
      <c r="H81" s="7">
        <f t="shared" si="5"/>
        <v>28.914285714285754</v>
      </c>
    </row>
    <row r="82" spans="5:8" ht="13.5">
      <c r="E82" s="1">
        <v>78</v>
      </c>
      <c r="F82" s="7">
        <f t="shared" si="3"/>
        <v>4.502394198575564</v>
      </c>
      <c r="G82" s="7">
        <f t="shared" si="4"/>
        <v>127.3469387755101</v>
      </c>
      <c r="H82" s="7">
        <f t="shared" si="5"/>
        <v>28.016326530612304</v>
      </c>
    </row>
    <row r="83" spans="5:8" ht="13.5">
      <c r="E83" s="1">
        <v>79</v>
      </c>
      <c r="F83" s="7">
        <f t="shared" si="3"/>
        <v>4.560117201121404</v>
      </c>
      <c r="G83" s="7">
        <f t="shared" si="4"/>
        <v>128.97959183673456</v>
      </c>
      <c r="H83" s="7">
        <f t="shared" si="5"/>
        <v>27.08571428571433</v>
      </c>
    </row>
    <row r="84" spans="5:8" ht="13.5">
      <c r="E84" s="1">
        <v>80</v>
      </c>
      <c r="F84" s="7">
        <f t="shared" si="3"/>
        <v>4.617840203667244</v>
      </c>
      <c r="G84" s="7">
        <f t="shared" si="4"/>
        <v>130.61224489795904</v>
      </c>
      <c r="H84" s="7">
        <f t="shared" si="5"/>
        <v>26.122448979591923</v>
      </c>
    </row>
    <row r="85" spans="5:8" ht="13.5">
      <c r="E85" s="1">
        <v>81</v>
      </c>
      <c r="F85" s="7">
        <f t="shared" si="3"/>
        <v>4.675563206213084</v>
      </c>
      <c r="G85" s="7">
        <f t="shared" si="4"/>
        <v>132.24489795918353</v>
      </c>
      <c r="H85" s="7">
        <f t="shared" si="5"/>
        <v>25.126530612244963</v>
      </c>
    </row>
    <row r="86" spans="5:8" ht="13.5">
      <c r="E86" s="1">
        <v>82</v>
      </c>
      <c r="F86" s="7">
        <f t="shared" si="3"/>
        <v>4.7332862087589245</v>
      </c>
      <c r="G86" s="7">
        <f t="shared" si="4"/>
        <v>133.877551020408</v>
      </c>
      <c r="H86" s="7">
        <f t="shared" si="5"/>
        <v>24.097959183673566</v>
      </c>
    </row>
    <row r="87" spans="5:8" ht="13.5">
      <c r="E87" s="1">
        <v>83</v>
      </c>
      <c r="F87" s="7">
        <f t="shared" si="3"/>
        <v>4.791009211304765</v>
      </c>
      <c r="G87" s="7">
        <f t="shared" si="4"/>
        <v>135.51020408163248</v>
      </c>
      <c r="H87" s="7">
        <f t="shared" si="5"/>
        <v>23.036734693877634</v>
      </c>
    </row>
    <row r="88" spans="5:8" ht="13.5">
      <c r="E88" s="1">
        <v>84</v>
      </c>
      <c r="F88" s="7">
        <f t="shared" si="3"/>
        <v>4.848732213850605</v>
      </c>
      <c r="G88" s="7">
        <f t="shared" si="4"/>
        <v>137.14285714285697</v>
      </c>
      <c r="H88" s="7">
        <f t="shared" si="5"/>
        <v>21.942857142857264</v>
      </c>
    </row>
    <row r="89" spans="5:8" ht="13.5">
      <c r="E89" s="1">
        <v>85</v>
      </c>
      <c r="F89" s="7">
        <f t="shared" si="3"/>
        <v>4.906455216396445</v>
      </c>
      <c r="G89" s="7">
        <f t="shared" si="4"/>
        <v>138.77551020408143</v>
      </c>
      <c r="H89" s="7">
        <f t="shared" si="5"/>
        <v>20.816326530612372</v>
      </c>
    </row>
    <row r="90" spans="5:8" ht="13.5">
      <c r="E90" s="1">
        <v>86</v>
      </c>
      <c r="F90" s="7">
        <f t="shared" si="3"/>
        <v>4.964178218942285</v>
      </c>
      <c r="G90" s="7">
        <f t="shared" si="4"/>
        <v>140.40816326530592</v>
      </c>
      <c r="H90" s="7">
        <f t="shared" si="5"/>
        <v>19.657142857143</v>
      </c>
    </row>
    <row r="91" spans="5:8" ht="13.5">
      <c r="E91" s="1">
        <v>87</v>
      </c>
      <c r="F91" s="7">
        <f t="shared" si="3"/>
        <v>5.021901221488125</v>
      </c>
      <c r="G91" s="7">
        <f t="shared" si="4"/>
        <v>142.04081632653038</v>
      </c>
      <c r="H91" s="7">
        <f t="shared" si="5"/>
        <v>18.465306122449135</v>
      </c>
    </row>
    <row r="92" spans="5:8" ht="13.5">
      <c r="E92" s="1">
        <v>88</v>
      </c>
      <c r="F92" s="7">
        <f t="shared" si="3"/>
        <v>5.0796242240339655</v>
      </c>
      <c r="G92" s="7">
        <f t="shared" si="4"/>
        <v>143.67346938775486</v>
      </c>
      <c r="H92" s="7">
        <f t="shared" si="5"/>
        <v>17.240816326530748</v>
      </c>
    </row>
    <row r="93" spans="5:8" ht="13.5">
      <c r="E93" s="1">
        <v>89</v>
      </c>
      <c r="F93" s="7">
        <f t="shared" si="3"/>
        <v>5.137347226579806</v>
      </c>
      <c r="G93" s="7">
        <f t="shared" si="4"/>
        <v>145.30612244897935</v>
      </c>
      <c r="H93" s="7">
        <f t="shared" si="5"/>
        <v>15.983673469387924</v>
      </c>
    </row>
    <row r="94" spans="5:8" ht="13.5">
      <c r="E94" s="1">
        <v>90</v>
      </c>
      <c r="F94" s="7">
        <f t="shared" si="3"/>
        <v>5.195070229125646</v>
      </c>
      <c r="G94" s="7">
        <f t="shared" si="4"/>
        <v>146.9387755102038</v>
      </c>
      <c r="H94" s="7">
        <f t="shared" si="5"/>
        <v>14.693877551020591</v>
      </c>
    </row>
    <row r="95" spans="5:8" ht="13.5">
      <c r="E95" s="1">
        <v>91</v>
      </c>
      <c r="F95" s="7">
        <f t="shared" si="3"/>
        <v>5.252793231671486</v>
      </c>
      <c r="G95" s="7">
        <f t="shared" si="4"/>
        <v>148.5714285714283</v>
      </c>
      <c r="H95" s="7">
        <f t="shared" si="5"/>
        <v>13.371428571428766</v>
      </c>
    </row>
    <row r="96" spans="5:8" ht="13.5">
      <c r="E96" s="1">
        <v>92</v>
      </c>
      <c r="F96" s="7">
        <f t="shared" si="3"/>
        <v>5.310516234217326</v>
      </c>
      <c r="G96" s="7">
        <f t="shared" si="4"/>
        <v>150.2040816326528</v>
      </c>
      <c r="H96" s="7">
        <f t="shared" si="5"/>
        <v>12.016326530612474</v>
      </c>
    </row>
    <row r="97" spans="5:8" ht="13.5">
      <c r="E97" s="1">
        <v>93</v>
      </c>
      <c r="F97" s="7">
        <f t="shared" si="3"/>
        <v>5.368239236763166</v>
      </c>
      <c r="G97" s="7">
        <f t="shared" si="4"/>
        <v>151.83673469387725</v>
      </c>
      <c r="H97" s="7">
        <f t="shared" si="5"/>
        <v>10.62857142857169</v>
      </c>
    </row>
    <row r="98" spans="5:8" ht="13.5">
      <c r="E98" s="1">
        <v>94</v>
      </c>
      <c r="F98" s="7">
        <f t="shared" si="3"/>
        <v>5.425962239309007</v>
      </c>
      <c r="G98" s="7">
        <f t="shared" si="4"/>
        <v>153.46938775510174</v>
      </c>
      <c r="H98" s="7">
        <f t="shared" si="5"/>
        <v>9.208163265306382</v>
      </c>
    </row>
    <row r="99" spans="5:8" ht="13.5">
      <c r="E99" s="1">
        <v>95</v>
      </c>
      <c r="F99" s="7">
        <f t="shared" si="3"/>
        <v>5.483685241854847</v>
      </c>
      <c r="G99" s="7">
        <f t="shared" si="4"/>
        <v>155.1020408163262</v>
      </c>
      <c r="H99" s="7">
        <f t="shared" si="5"/>
        <v>7.75510204081661</v>
      </c>
    </row>
    <row r="100" spans="5:8" ht="13.5">
      <c r="E100" s="1">
        <v>96</v>
      </c>
      <c r="F100" s="7">
        <f t="shared" si="3"/>
        <v>5.541408244400687</v>
      </c>
      <c r="G100" s="7">
        <f t="shared" si="4"/>
        <v>156.73469387755068</v>
      </c>
      <c r="H100" s="7">
        <f t="shared" si="5"/>
        <v>6.269387755102315</v>
      </c>
    </row>
    <row r="101" spans="5:8" ht="13.5">
      <c r="E101" s="1">
        <v>97</v>
      </c>
      <c r="F101" s="7">
        <f t="shared" si="3"/>
        <v>5.599131246946527</v>
      </c>
      <c r="G101" s="7">
        <f t="shared" si="4"/>
        <v>158.36734693877517</v>
      </c>
      <c r="H101" s="7">
        <f t="shared" si="5"/>
        <v>4.751020408163555</v>
      </c>
    </row>
    <row r="102" spans="5:8" ht="13.5">
      <c r="E102" s="1">
        <v>98</v>
      </c>
      <c r="F102" s="7">
        <f t="shared" si="3"/>
        <v>5.656854249492367</v>
      </c>
      <c r="G102" s="7">
        <f t="shared" si="4"/>
        <v>159.99999999999963</v>
      </c>
      <c r="H102" s="7">
        <f t="shared" si="5"/>
        <v>3.2000000000003297</v>
      </c>
    </row>
    <row r="103" spans="5:8" ht="13.5">
      <c r="E103" s="1">
        <v>99</v>
      </c>
      <c r="F103" s="7">
        <f t="shared" si="3"/>
        <v>5.714577252038207</v>
      </c>
      <c r="G103" s="7">
        <f t="shared" si="4"/>
        <v>161.63265306122412</v>
      </c>
      <c r="H103" s="7">
        <f t="shared" si="5"/>
        <v>1.6163265306125822</v>
      </c>
    </row>
    <row r="104" spans="5:8" ht="13.5">
      <c r="E104" s="1">
        <v>100</v>
      </c>
      <c r="F104" s="7">
        <f t="shared" si="3"/>
        <v>5.772300254584048</v>
      </c>
      <c r="G104" s="7">
        <f t="shared" si="4"/>
        <v>163.2653061224486</v>
      </c>
      <c r="H104" s="7">
        <f t="shared" si="5"/>
        <v>3.694822225952521E-13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東京海洋大学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黒川久幸</dc:creator>
  <cp:keywords/>
  <dc:description/>
  <cp:lastModifiedBy> 黒川久幸</cp:lastModifiedBy>
  <dcterms:created xsi:type="dcterms:W3CDTF">2006-10-25T09:32:08Z</dcterms:created>
  <dcterms:modified xsi:type="dcterms:W3CDTF">2008-09-30T12:54:23Z</dcterms:modified>
  <cp:category/>
  <cp:version/>
  <cp:contentType/>
  <cp:contentStatus/>
</cp:coreProperties>
</file>