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E:\kurokawa\Downloads\"/>
    </mc:Choice>
  </mc:AlternateContent>
  <bookViews>
    <workbookView xWindow="0" yWindow="0" windowWidth="19200" windowHeight="11280" activeTab="1"/>
  </bookViews>
  <sheets>
    <sheet name="結果" sheetId="3" r:id="rId1"/>
    <sheet name="最適化" sheetId="1" r:id="rId2"/>
    <sheet name="積載率" sheetId="2" r:id="rId3"/>
  </sheets>
  <definedNames>
    <definedName name="solver_adj" localSheetId="1" hidden="1">最適化!$B$17:$K$26,最適化!$K$3:$K$12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最適化!$B$29:$K$29</definedName>
    <definedName name="solver_lhs2" localSheetId="1" hidden="1">最適化!$K$3:$K$12</definedName>
    <definedName name="solver_lhs3" localSheetId="1" hidden="1">最適化!$L$3:$L$12</definedName>
    <definedName name="solver_lhs4" localSheetId="1" hidden="1">最適化!$M$3:$M$12</definedName>
    <definedName name="solver_lhs5" localSheetId="1" hidden="1">最適化!$M$3:$M$12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最適化!$K$13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5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最適化!$B$27:$K$27</definedName>
    <definedName name="solver_rhs2" localSheetId="1" hidden="1">バイナリ</definedName>
    <definedName name="solver_rhs3" localSheetId="1" hidden="1">最適化!$L$17:$L$26</definedName>
    <definedName name="solver_rhs4" localSheetId="1" hidden="1">最適化!$M$17:$M$26</definedName>
    <definedName name="solver_rhs5" localSheetId="1" hidden="1">最適化!$M$17:$M$26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Q5" i="1"/>
  <c r="P5" i="1"/>
  <c r="O5" i="1"/>
  <c r="L17" i="1"/>
  <c r="F9" i="2"/>
  <c r="F12" i="2"/>
  <c r="E12" i="2"/>
  <c r="F11" i="2"/>
  <c r="E11" i="2"/>
  <c r="F10" i="2"/>
  <c r="E10" i="2"/>
  <c r="E9" i="2"/>
  <c r="F8" i="2"/>
  <c r="E8" i="2"/>
  <c r="F7" i="2"/>
  <c r="E7" i="2"/>
  <c r="F6" i="2"/>
  <c r="E6" i="2"/>
  <c r="F5" i="2"/>
  <c r="E5" i="2"/>
  <c r="F4" i="2"/>
  <c r="E4" i="2"/>
  <c r="F3" i="2"/>
  <c r="E3" i="2"/>
  <c r="M24" i="1" l="1"/>
  <c r="M18" i="1"/>
  <c r="M19" i="1"/>
  <c r="M20" i="1"/>
  <c r="M21" i="1"/>
  <c r="M22" i="1"/>
  <c r="M23" i="1"/>
  <c r="M25" i="1"/>
  <c r="M26" i="1"/>
  <c r="M17" i="1"/>
  <c r="L18" i="1"/>
  <c r="L19" i="1"/>
  <c r="L20" i="1"/>
  <c r="L21" i="1"/>
  <c r="L22" i="1"/>
  <c r="L23" i="1"/>
  <c r="L24" i="1"/>
  <c r="L25" i="1"/>
  <c r="L26" i="1"/>
  <c r="M11" i="1"/>
  <c r="M4" i="1"/>
  <c r="M5" i="1"/>
  <c r="M6" i="1"/>
  <c r="M7" i="1"/>
  <c r="M8" i="1"/>
  <c r="M9" i="1"/>
  <c r="M10" i="1"/>
  <c r="M12" i="1"/>
  <c r="M3" i="1"/>
  <c r="L12" i="1"/>
  <c r="L4" i="1"/>
  <c r="L5" i="1"/>
  <c r="L6" i="1"/>
  <c r="L7" i="1"/>
  <c r="L8" i="1"/>
  <c r="L9" i="1"/>
  <c r="L10" i="1"/>
  <c r="L11" i="1"/>
  <c r="L3" i="1"/>
  <c r="B27" i="1"/>
  <c r="C27" i="1"/>
  <c r="D27" i="1"/>
  <c r="E27" i="1"/>
  <c r="F27" i="1"/>
  <c r="G27" i="1"/>
  <c r="H27" i="1"/>
  <c r="I27" i="1"/>
  <c r="J27" i="1"/>
  <c r="K27" i="1"/>
  <c r="K13" i="1"/>
  <c r="S5" i="1" s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<sst xmlns="http://schemas.openxmlformats.org/spreadsheetml/2006/main" count="126" uniqueCount="42">
  <si>
    <t>車両ID</t>
    <rPh sb="0" eb="2">
      <t>シャリョウ</t>
    </rPh>
    <phoneticPr fontId="2"/>
  </si>
  <si>
    <t>T01</t>
    <phoneticPr fontId="2"/>
  </si>
  <si>
    <t>T02</t>
    <phoneticPr fontId="2"/>
  </si>
  <si>
    <t>T03</t>
  </si>
  <si>
    <t>T04</t>
  </si>
  <si>
    <t>T05</t>
  </si>
  <si>
    <t>T06</t>
  </si>
  <si>
    <t>T07</t>
  </si>
  <si>
    <t>T08</t>
  </si>
  <si>
    <t>T09</t>
  </si>
  <si>
    <t>T10</t>
  </si>
  <si>
    <t>個数</t>
    <rPh sb="0" eb="2">
      <t>コスウ</t>
    </rPh>
    <phoneticPr fontId="2"/>
  </si>
  <si>
    <t>貨物</t>
    <rPh sb="0" eb="2">
      <t>カモツ</t>
    </rPh>
    <phoneticPr fontId="2"/>
  </si>
  <si>
    <t>C01</t>
    <phoneticPr fontId="2"/>
  </si>
  <si>
    <t>C03</t>
  </si>
  <si>
    <t>C04</t>
  </si>
  <si>
    <t>C05</t>
  </si>
  <si>
    <t>C06</t>
  </si>
  <si>
    <t>C07</t>
  </si>
  <si>
    <t>C08</t>
  </si>
  <si>
    <t>C09</t>
  </si>
  <si>
    <t>C10</t>
  </si>
  <si>
    <t>C02</t>
    <phoneticPr fontId="2"/>
  </si>
  <si>
    <t>容積</t>
    <rPh sb="0" eb="2">
      <t>ヨウセキ</t>
    </rPh>
    <phoneticPr fontId="2"/>
  </si>
  <si>
    <t>重量</t>
    <rPh sb="0" eb="2">
      <t>ジュウリョウ</t>
    </rPh>
    <phoneticPr fontId="2"/>
  </si>
  <si>
    <t>積載率</t>
    <phoneticPr fontId="2"/>
  </si>
  <si>
    <t>合計</t>
    <rPh sb="0" eb="2">
      <t>ゴウケイ</t>
    </rPh>
    <phoneticPr fontId="2"/>
  </si>
  <si>
    <t>x:貨物個数</t>
    <rPh sb="2" eb="4">
      <t>カモツ</t>
    </rPh>
    <rPh sb="4" eb="6">
      <t>コスウ</t>
    </rPh>
    <phoneticPr fontId="2"/>
  </si>
  <si>
    <t>z:有無</t>
    <rPh sb="2" eb="4">
      <t>ウム</t>
    </rPh>
    <phoneticPr fontId="2"/>
  </si>
  <si>
    <t>最大積載率</t>
    <rPh sb="0" eb="2">
      <t>サイダイ</t>
    </rPh>
    <rPh sb="2" eb="5">
      <t>セキサイリツ</t>
    </rPh>
    <phoneticPr fontId="2"/>
  </si>
  <si>
    <t>容積</t>
    <rPh sb="0" eb="2">
      <t>ヨウセキ</t>
    </rPh>
    <phoneticPr fontId="2"/>
  </si>
  <si>
    <t>重量</t>
    <rPh sb="0" eb="2">
      <t>ジュウリョウ</t>
    </rPh>
    <phoneticPr fontId="2"/>
  </si>
  <si>
    <t>Aグループ</t>
    <phoneticPr fontId="2"/>
  </si>
  <si>
    <t>Bグループ</t>
    <phoneticPr fontId="2"/>
  </si>
  <si>
    <t>Bグループ</t>
    <phoneticPr fontId="2"/>
  </si>
  <si>
    <t>台数</t>
    <rPh sb="0" eb="2">
      <t>ダイスウ</t>
    </rPh>
    <phoneticPr fontId="2"/>
  </si>
  <si>
    <t>No</t>
    <phoneticPr fontId="2"/>
  </si>
  <si>
    <t>1個の積載率</t>
    <rPh sb="1" eb="2">
      <t>コ</t>
    </rPh>
    <rPh sb="3" eb="5">
      <t>セキサイ</t>
    </rPh>
    <phoneticPr fontId="2"/>
  </si>
  <si>
    <t>1個の積載率</t>
    <rPh sb="1" eb="2">
      <t>コ</t>
    </rPh>
    <phoneticPr fontId="2"/>
  </si>
  <si>
    <t>積載率</t>
    <rPh sb="0" eb="3">
      <t>セキサイリツ</t>
    </rPh>
    <phoneticPr fontId="2"/>
  </si>
  <si>
    <t>台数</t>
    <rPh sb="0" eb="2">
      <t>ダイスウ</t>
    </rPh>
    <phoneticPr fontId="2"/>
  </si>
  <si>
    <t>結果</t>
    <rPh sb="0" eb="2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</si>
</sst>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0_ "/>
    <numFmt numFmtId="178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8" fontId="0" fillId="6" borderId="1" xfId="0" applyNumberFormat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textRotation="255"/>
    </xf>
    <xf numFmtId="0" fontId="3" fillId="4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78" fontId="0" fillId="6" borderId="2" xfId="0" applyNumberFormat="1" applyFill="1" applyBorder="1">
      <alignment vertical="center"/>
    </xf>
    <xf numFmtId="178" fontId="0" fillId="6" borderId="3" xfId="0" applyNumberFormat="1" applyFill="1" applyBorder="1">
      <alignment vertical="center"/>
    </xf>
    <xf numFmtId="178" fontId="0" fillId="6" borderId="26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9" xfId="0" applyFill="1" applyBorder="1">
      <alignment vertical="center"/>
    </xf>
    <xf numFmtId="0" fontId="0" fillId="7" borderId="11" xfId="0" applyFill="1" applyBorder="1">
      <alignment vertical="center"/>
    </xf>
    <xf numFmtId="1" fontId="0" fillId="7" borderId="7" xfId="0" applyNumberFormat="1" applyFill="1" applyBorder="1">
      <alignment vertical="center"/>
    </xf>
    <xf numFmtId="1" fontId="0" fillId="7" borderId="8" xfId="0" applyNumberFormat="1" applyFill="1" applyBorder="1">
      <alignment vertical="center"/>
    </xf>
    <xf numFmtId="1" fontId="0" fillId="7" borderId="9" xfId="0" applyNumberFormat="1" applyFill="1" applyBorder="1">
      <alignment vertical="center"/>
    </xf>
    <xf numFmtId="1" fontId="0" fillId="7" borderId="11" xfId="0" applyNumberFormat="1" applyFill="1" applyBorder="1">
      <alignment vertical="center"/>
    </xf>
    <xf numFmtId="0" fontId="0" fillId="7" borderId="24" xfId="0" applyFill="1" applyBorder="1" applyAlignment="1">
      <alignment horizontal="center" vertical="center"/>
    </xf>
    <xf numFmtId="0" fontId="0" fillId="7" borderId="27" xfId="0" applyFill="1" applyBorder="1">
      <alignment vertical="center"/>
    </xf>
    <xf numFmtId="0" fontId="0" fillId="7" borderId="25" xfId="0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3" fillId="11" borderId="5" xfId="0" applyNumberFormat="1" applyFont="1" applyFill="1" applyBorder="1" applyAlignment="1">
      <alignment horizontal="center" vertical="center"/>
    </xf>
    <xf numFmtId="177" fontId="3" fillId="11" borderId="6" xfId="0" applyNumberFormat="1" applyFont="1" applyFill="1" applyBorder="1" applyAlignment="1">
      <alignment horizontal="center" vertical="center"/>
    </xf>
    <xf numFmtId="177" fontId="3" fillId="11" borderId="1" xfId="0" applyNumberFormat="1" applyFont="1" applyFill="1" applyBorder="1" applyAlignment="1">
      <alignment horizontal="center" vertical="center"/>
    </xf>
    <xf numFmtId="177" fontId="3" fillId="11" borderId="8" xfId="0" applyNumberFormat="1" applyFont="1" applyFill="1" applyBorder="1" applyAlignment="1">
      <alignment horizontal="center" vertical="center"/>
    </xf>
    <xf numFmtId="177" fontId="3" fillId="11" borderId="10" xfId="0" applyNumberFormat="1" applyFont="1" applyFill="1" applyBorder="1" applyAlignment="1">
      <alignment horizontal="center" vertical="center"/>
    </xf>
    <xf numFmtId="177" fontId="3" fillId="11" borderId="1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A2"/>
    </sheetView>
  </sheetViews>
  <sheetFormatPr defaultRowHeight="18.75" x14ac:dyDescent="0.4"/>
  <cols>
    <col min="1" max="1" width="6.625" style="8" customWidth="1"/>
    <col min="2" max="5" width="10.625" customWidth="1"/>
  </cols>
  <sheetData>
    <row r="1" spans="1:6" x14ac:dyDescent="0.4">
      <c r="A1" s="9" t="s">
        <v>36</v>
      </c>
      <c r="B1" s="9" t="s">
        <v>32</v>
      </c>
      <c r="C1" s="9"/>
      <c r="D1" s="9" t="s">
        <v>34</v>
      </c>
      <c r="E1" s="9"/>
      <c r="F1" s="9" t="s">
        <v>35</v>
      </c>
    </row>
    <row r="2" spans="1:6" x14ac:dyDescent="0.4">
      <c r="A2" s="9"/>
      <c r="B2" s="2" t="s">
        <v>23</v>
      </c>
      <c r="C2" s="2" t="s">
        <v>24</v>
      </c>
      <c r="D2" s="2" t="s">
        <v>23</v>
      </c>
      <c r="E2" s="2" t="s">
        <v>24</v>
      </c>
      <c r="F2" s="9"/>
    </row>
    <row r="3" spans="1:6" x14ac:dyDescent="0.4">
      <c r="A3" s="2">
        <v>1</v>
      </c>
      <c r="B3" s="1">
        <v>25</v>
      </c>
      <c r="C3" s="1">
        <v>75</v>
      </c>
      <c r="D3" s="1">
        <v>25</v>
      </c>
      <c r="E3" s="1">
        <v>75</v>
      </c>
      <c r="F3" s="1">
        <v>8</v>
      </c>
    </row>
    <row r="4" spans="1:6" x14ac:dyDescent="0.4">
      <c r="A4" s="2">
        <v>2</v>
      </c>
      <c r="B4" s="1"/>
      <c r="C4" s="1"/>
      <c r="D4" s="1"/>
      <c r="E4" s="1"/>
      <c r="F4" s="1"/>
    </row>
    <row r="5" spans="1:6" x14ac:dyDescent="0.4">
      <c r="A5" s="2">
        <v>3</v>
      </c>
      <c r="B5" s="1"/>
      <c r="C5" s="1"/>
      <c r="D5" s="1"/>
      <c r="E5" s="1"/>
      <c r="F5" s="1"/>
    </row>
    <row r="6" spans="1:6" x14ac:dyDescent="0.4">
      <c r="A6" s="2">
        <v>4</v>
      </c>
      <c r="B6" s="1"/>
      <c r="C6" s="1"/>
      <c r="D6" s="1"/>
      <c r="E6" s="1"/>
      <c r="F6" s="1"/>
    </row>
    <row r="7" spans="1:6" x14ac:dyDescent="0.4">
      <c r="A7" s="2">
        <v>5</v>
      </c>
      <c r="B7" s="1"/>
      <c r="C7" s="1"/>
      <c r="D7" s="1"/>
      <c r="E7" s="1"/>
      <c r="F7" s="1"/>
    </row>
    <row r="8" spans="1:6" x14ac:dyDescent="0.4">
      <c r="A8" s="2">
        <v>6</v>
      </c>
      <c r="B8" s="1"/>
      <c r="C8" s="1"/>
      <c r="D8" s="1"/>
      <c r="E8" s="1"/>
      <c r="F8" s="1"/>
    </row>
    <row r="9" spans="1:6" x14ac:dyDescent="0.4">
      <c r="A9" s="2">
        <v>7</v>
      </c>
      <c r="B9" s="1"/>
      <c r="C9" s="1"/>
      <c r="D9" s="1"/>
      <c r="E9" s="1"/>
      <c r="F9" s="1"/>
    </row>
    <row r="10" spans="1:6" x14ac:dyDescent="0.4">
      <c r="A10" s="2">
        <v>8</v>
      </c>
      <c r="B10" s="1"/>
      <c r="C10" s="1"/>
      <c r="D10" s="1"/>
      <c r="E10" s="1"/>
      <c r="F10" s="1"/>
    </row>
    <row r="11" spans="1:6" x14ac:dyDescent="0.4">
      <c r="A11" s="2">
        <v>9</v>
      </c>
      <c r="B11" s="1"/>
      <c r="C11" s="1"/>
      <c r="D11" s="1"/>
      <c r="E11" s="1"/>
      <c r="F11" s="1"/>
    </row>
    <row r="12" spans="1:6" x14ac:dyDescent="0.4">
      <c r="A12" s="2">
        <v>10</v>
      </c>
      <c r="B12" s="1"/>
      <c r="C12" s="1"/>
      <c r="D12" s="1"/>
      <c r="E12" s="1"/>
      <c r="F12" s="1"/>
    </row>
    <row r="13" spans="1:6" x14ac:dyDescent="0.4">
      <c r="A13" s="2">
        <v>11</v>
      </c>
      <c r="B13" s="1"/>
      <c r="C13" s="1"/>
      <c r="D13" s="1"/>
      <c r="E13" s="1"/>
      <c r="F13" s="1"/>
    </row>
    <row r="14" spans="1:6" x14ac:dyDescent="0.4">
      <c r="A14" s="2">
        <v>12</v>
      </c>
      <c r="B14" s="1"/>
      <c r="C14" s="1"/>
      <c r="D14" s="1"/>
      <c r="E14" s="1"/>
      <c r="F14" s="1"/>
    </row>
    <row r="15" spans="1:6" x14ac:dyDescent="0.4">
      <c r="A15" s="2">
        <v>13</v>
      </c>
      <c r="B15" s="1"/>
      <c r="C15" s="1"/>
      <c r="D15" s="1"/>
      <c r="E15" s="1"/>
      <c r="F15" s="1"/>
    </row>
    <row r="16" spans="1:6" x14ac:dyDescent="0.4">
      <c r="A16" s="2">
        <v>14</v>
      </c>
      <c r="B16" s="1"/>
      <c r="C16" s="1"/>
      <c r="D16" s="1"/>
      <c r="E16" s="1"/>
      <c r="F16" s="1"/>
    </row>
    <row r="17" spans="1:6" x14ac:dyDescent="0.4">
      <c r="A17" s="2">
        <v>15</v>
      </c>
      <c r="B17" s="1"/>
      <c r="C17" s="1"/>
      <c r="D17" s="1"/>
      <c r="E17" s="1"/>
      <c r="F17" s="1"/>
    </row>
    <row r="18" spans="1:6" x14ac:dyDescent="0.4">
      <c r="A18" s="2">
        <v>16</v>
      </c>
      <c r="B18" s="1"/>
      <c r="C18" s="1"/>
      <c r="D18" s="1"/>
      <c r="E18" s="1"/>
      <c r="F18" s="1"/>
    </row>
    <row r="19" spans="1:6" x14ac:dyDescent="0.4">
      <c r="A19" s="2">
        <v>17</v>
      </c>
      <c r="B19" s="1"/>
      <c r="C19" s="1"/>
      <c r="D19" s="1"/>
      <c r="E19" s="1"/>
      <c r="F19" s="1"/>
    </row>
    <row r="20" spans="1:6" x14ac:dyDescent="0.4">
      <c r="A20" s="2">
        <v>18</v>
      </c>
      <c r="B20" s="1"/>
      <c r="C20" s="1"/>
      <c r="D20" s="1"/>
      <c r="E20" s="1"/>
      <c r="F20" s="1"/>
    </row>
    <row r="21" spans="1:6" x14ac:dyDescent="0.4">
      <c r="A21" s="2">
        <v>19</v>
      </c>
      <c r="B21" s="1"/>
      <c r="C21" s="1"/>
      <c r="D21" s="1"/>
      <c r="E21" s="1"/>
      <c r="F21" s="1"/>
    </row>
    <row r="22" spans="1:6" x14ac:dyDescent="0.4">
      <c r="A22" s="2">
        <v>20</v>
      </c>
      <c r="B22" s="1"/>
      <c r="C22" s="1"/>
      <c r="D22" s="1"/>
      <c r="E22" s="1"/>
      <c r="F22" s="1"/>
    </row>
    <row r="23" spans="1:6" x14ac:dyDescent="0.4">
      <c r="A23" s="2">
        <v>21</v>
      </c>
      <c r="B23" s="1"/>
      <c r="C23" s="1"/>
      <c r="D23" s="1"/>
      <c r="E23" s="1"/>
      <c r="F23" s="1"/>
    </row>
    <row r="24" spans="1:6" x14ac:dyDescent="0.4">
      <c r="A24" s="2">
        <v>22</v>
      </c>
      <c r="B24" s="1"/>
      <c r="C24" s="1"/>
      <c r="D24" s="1"/>
      <c r="E24" s="1"/>
      <c r="F24" s="1"/>
    </row>
    <row r="25" spans="1:6" x14ac:dyDescent="0.4">
      <c r="A25" s="2">
        <v>23</v>
      </c>
      <c r="B25" s="1"/>
      <c r="C25" s="1"/>
      <c r="D25" s="1"/>
      <c r="E25" s="1"/>
      <c r="F25" s="1"/>
    </row>
    <row r="26" spans="1:6" x14ac:dyDescent="0.4">
      <c r="A26" s="2">
        <v>24</v>
      </c>
      <c r="B26" s="1"/>
      <c r="C26" s="1"/>
      <c r="D26" s="1"/>
      <c r="E26" s="1"/>
      <c r="F26" s="1"/>
    </row>
    <row r="27" spans="1:6" x14ac:dyDescent="0.4">
      <c r="A27" s="2">
        <v>25</v>
      </c>
      <c r="B27" s="1"/>
      <c r="C27" s="1"/>
      <c r="D27" s="1"/>
      <c r="E27" s="1"/>
      <c r="F27" s="1"/>
    </row>
    <row r="28" spans="1:6" x14ac:dyDescent="0.4">
      <c r="A28" s="2">
        <v>26</v>
      </c>
      <c r="B28" s="1"/>
      <c r="C28" s="1"/>
      <c r="D28" s="1"/>
      <c r="E28" s="1"/>
      <c r="F28" s="1"/>
    </row>
    <row r="29" spans="1:6" x14ac:dyDescent="0.4">
      <c r="A29" s="2">
        <v>27</v>
      </c>
      <c r="B29" s="1"/>
      <c r="C29" s="1"/>
      <c r="D29" s="1"/>
      <c r="E29" s="1"/>
      <c r="F29" s="1"/>
    </row>
    <row r="30" spans="1:6" x14ac:dyDescent="0.4">
      <c r="A30" s="2">
        <v>28</v>
      </c>
      <c r="B30" s="1"/>
      <c r="C30" s="1"/>
      <c r="D30" s="1"/>
      <c r="E30" s="1"/>
      <c r="F30" s="1"/>
    </row>
    <row r="31" spans="1:6" x14ac:dyDescent="0.4">
      <c r="A31" s="2">
        <v>29</v>
      </c>
      <c r="B31" s="1"/>
      <c r="C31" s="1"/>
      <c r="D31" s="1"/>
      <c r="E31" s="1"/>
      <c r="F31" s="1"/>
    </row>
    <row r="32" spans="1:6" x14ac:dyDescent="0.4">
      <c r="A32" s="2">
        <v>30</v>
      </c>
      <c r="B32" s="1"/>
      <c r="C32" s="1"/>
      <c r="D32" s="1"/>
      <c r="E32" s="1"/>
      <c r="F32" s="1"/>
    </row>
    <row r="33" spans="1:6" x14ac:dyDescent="0.4">
      <c r="A33" s="2">
        <v>31</v>
      </c>
      <c r="B33" s="1"/>
      <c r="C33" s="1"/>
      <c r="D33" s="1"/>
      <c r="E33" s="1"/>
      <c r="F33" s="1"/>
    </row>
    <row r="34" spans="1:6" x14ac:dyDescent="0.4">
      <c r="A34" s="2">
        <v>32</v>
      </c>
      <c r="B34" s="1"/>
      <c r="C34" s="1"/>
      <c r="D34" s="1"/>
      <c r="E34" s="1"/>
      <c r="F34" s="1"/>
    </row>
    <row r="35" spans="1:6" x14ac:dyDescent="0.4">
      <c r="A35" s="2">
        <v>33</v>
      </c>
      <c r="B35" s="1"/>
      <c r="C35" s="1"/>
      <c r="D35" s="1"/>
      <c r="E35" s="1"/>
      <c r="F35" s="1"/>
    </row>
    <row r="36" spans="1:6" x14ac:dyDescent="0.4">
      <c r="A36" s="2">
        <v>34</v>
      </c>
      <c r="B36" s="1"/>
      <c r="C36" s="1"/>
      <c r="D36" s="1"/>
      <c r="E36" s="1"/>
      <c r="F36" s="1"/>
    </row>
    <row r="37" spans="1:6" x14ac:dyDescent="0.4">
      <c r="A37" s="2">
        <v>35</v>
      </c>
      <c r="B37" s="1"/>
      <c r="C37" s="1"/>
      <c r="D37" s="1"/>
      <c r="E37" s="1"/>
      <c r="F37" s="1"/>
    </row>
  </sheetData>
  <mergeCells count="4">
    <mergeCell ref="B1:C1"/>
    <mergeCell ref="D1:E1"/>
    <mergeCell ref="A1:A2"/>
    <mergeCell ref="F1:F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sqref="A1:A2"/>
    </sheetView>
  </sheetViews>
  <sheetFormatPr defaultRowHeight="18.75" x14ac:dyDescent="0.4"/>
  <cols>
    <col min="1" max="1" width="7.625" style="58" customWidth="1"/>
    <col min="2" max="13" width="7.625" style="56" customWidth="1"/>
    <col min="14" max="14" width="5.625" style="56" customWidth="1"/>
    <col min="15" max="16384" width="9" style="56"/>
  </cols>
  <sheetData>
    <row r="1" spans="1:19" ht="19.5" thickBot="1" x14ac:dyDescent="0.45">
      <c r="A1" s="55" t="s">
        <v>0</v>
      </c>
      <c r="B1" s="15" t="s">
        <v>12</v>
      </c>
      <c r="C1" s="15" t="s">
        <v>11</v>
      </c>
      <c r="D1" s="86" t="s">
        <v>37</v>
      </c>
      <c r="E1" s="86"/>
      <c r="G1" s="86" t="s">
        <v>29</v>
      </c>
      <c r="H1" s="86"/>
      <c r="J1" s="60" t="s">
        <v>0</v>
      </c>
      <c r="K1" s="61" t="s">
        <v>28</v>
      </c>
      <c r="L1" s="64" t="s">
        <v>29</v>
      </c>
      <c r="M1" s="65"/>
      <c r="O1" s="89" t="s">
        <v>41</v>
      </c>
    </row>
    <row r="2" spans="1:19" x14ac:dyDescent="0.4">
      <c r="A2" s="55"/>
      <c r="B2" s="15"/>
      <c r="C2" s="15"/>
      <c r="D2" s="87" t="s">
        <v>23</v>
      </c>
      <c r="E2" s="87" t="s">
        <v>24</v>
      </c>
      <c r="G2" s="87" t="s">
        <v>23</v>
      </c>
      <c r="H2" s="87" t="s">
        <v>24</v>
      </c>
      <c r="J2" s="60"/>
      <c r="K2" s="61"/>
      <c r="L2" s="66" t="s">
        <v>23</v>
      </c>
      <c r="M2" s="67" t="s">
        <v>24</v>
      </c>
      <c r="O2" s="43" t="s">
        <v>32</v>
      </c>
      <c r="P2" s="44"/>
      <c r="Q2" s="45" t="s">
        <v>34</v>
      </c>
      <c r="R2" s="44"/>
      <c r="S2" s="46" t="s">
        <v>40</v>
      </c>
    </row>
    <row r="3" spans="1:19" x14ac:dyDescent="0.4">
      <c r="A3" s="11" t="s">
        <v>1</v>
      </c>
      <c r="B3" s="12" t="s">
        <v>13</v>
      </c>
      <c r="C3" s="12">
        <v>100</v>
      </c>
      <c r="D3" s="88">
        <v>0.25</v>
      </c>
      <c r="E3" s="88">
        <v>0.75</v>
      </c>
      <c r="G3" s="87">
        <v>100</v>
      </c>
      <c r="H3" s="87">
        <v>100</v>
      </c>
      <c r="J3" s="13" t="s">
        <v>1</v>
      </c>
      <c r="K3" s="50">
        <v>1</v>
      </c>
      <c r="L3" s="68">
        <f>$K3*G$3</f>
        <v>100</v>
      </c>
      <c r="M3" s="69">
        <f>$K3*H$3</f>
        <v>100</v>
      </c>
      <c r="O3" s="40" t="s">
        <v>39</v>
      </c>
      <c r="P3" s="41"/>
      <c r="Q3" s="42" t="s">
        <v>39</v>
      </c>
      <c r="R3" s="41"/>
      <c r="S3" s="47"/>
    </row>
    <row r="4" spans="1:19" x14ac:dyDescent="0.4">
      <c r="A4" s="11" t="s">
        <v>2</v>
      </c>
      <c r="B4" s="12" t="s">
        <v>22</v>
      </c>
      <c r="C4" s="12">
        <v>100</v>
      </c>
      <c r="D4" s="88">
        <v>0.25</v>
      </c>
      <c r="E4" s="88">
        <v>0.75</v>
      </c>
      <c r="J4" s="13" t="s">
        <v>2</v>
      </c>
      <c r="K4" s="50">
        <v>1</v>
      </c>
      <c r="L4" s="68">
        <f t="shared" ref="L4:L11" si="0">$K4*G$3</f>
        <v>100</v>
      </c>
      <c r="M4" s="69">
        <f t="shared" ref="M4:M12" si="1">$K4*H$3</f>
        <v>100</v>
      </c>
      <c r="O4" s="36" t="s">
        <v>30</v>
      </c>
      <c r="P4" s="35" t="s">
        <v>31</v>
      </c>
      <c r="Q4" s="35" t="s">
        <v>30</v>
      </c>
      <c r="R4" s="35" t="s">
        <v>31</v>
      </c>
      <c r="S4" s="48"/>
    </row>
    <row r="5" spans="1:19" ht="19.5" thickBot="1" x14ac:dyDescent="0.45">
      <c r="A5" s="11" t="s">
        <v>3</v>
      </c>
      <c r="B5" s="12" t="s">
        <v>14</v>
      </c>
      <c r="C5" s="12">
        <v>100</v>
      </c>
      <c r="D5" s="88">
        <v>0.25</v>
      </c>
      <c r="E5" s="88">
        <v>0.75</v>
      </c>
      <c r="J5" s="13" t="s">
        <v>3</v>
      </c>
      <c r="K5" s="50">
        <v>0</v>
      </c>
      <c r="L5" s="68">
        <f t="shared" si="0"/>
        <v>0</v>
      </c>
      <c r="M5" s="69">
        <f t="shared" si="1"/>
        <v>0</v>
      </c>
      <c r="O5" s="37">
        <f>積載率!H4</f>
        <v>25</v>
      </c>
      <c r="P5" s="38">
        <f>積載率!I4</f>
        <v>75</v>
      </c>
      <c r="Q5" s="38">
        <f>積載率!H9</f>
        <v>25</v>
      </c>
      <c r="R5" s="38">
        <f>積載率!I9</f>
        <v>75</v>
      </c>
      <c r="S5" s="39">
        <f>K13</f>
        <v>8</v>
      </c>
    </row>
    <row r="6" spans="1:19" x14ac:dyDescent="0.4">
      <c r="A6" s="11" t="s">
        <v>4</v>
      </c>
      <c r="B6" s="12" t="s">
        <v>15</v>
      </c>
      <c r="C6" s="12">
        <v>100</v>
      </c>
      <c r="D6" s="88">
        <v>0.25</v>
      </c>
      <c r="E6" s="88">
        <v>0.75</v>
      </c>
      <c r="J6" s="13" t="s">
        <v>4</v>
      </c>
      <c r="K6" s="50">
        <v>1</v>
      </c>
      <c r="L6" s="68">
        <f t="shared" si="0"/>
        <v>100</v>
      </c>
      <c r="M6" s="69">
        <f t="shared" si="1"/>
        <v>100</v>
      </c>
    </row>
    <row r="7" spans="1:19" x14ac:dyDescent="0.4">
      <c r="A7" s="11" t="s">
        <v>5</v>
      </c>
      <c r="B7" s="12" t="s">
        <v>16</v>
      </c>
      <c r="C7" s="12">
        <v>100</v>
      </c>
      <c r="D7" s="88">
        <v>0.25</v>
      </c>
      <c r="E7" s="88">
        <v>0.75</v>
      </c>
      <c r="J7" s="13" t="s">
        <v>5</v>
      </c>
      <c r="K7" s="50">
        <v>1</v>
      </c>
      <c r="L7" s="68">
        <f t="shared" si="0"/>
        <v>100</v>
      </c>
      <c r="M7" s="69">
        <f t="shared" si="1"/>
        <v>100</v>
      </c>
    </row>
    <row r="8" spans="1:19" x14ac:dyDescent="0.4">
      <c r="A8" s="10" t="s">
        <v>6</v>
      </c>
      <c r="B8" s="12" t="s">
        <v>17</v>
      </c>
      <c r="C8" s="12">
        <v>100</v>
      </c>
      <c r="D8" s="88">
        <v>0.25</v>
      </c>
      <c r="E8" s="88">
        <v>0.75</v>
      </c>
      <c r="J8" s="13" t="s">
        <v>6</v>
      </c>
      <c r="K8" s="50">
        <v>1</v>
      </c>
      <c r="L8" s="68">
        <f t="shared" si="0"/>
        <v>100</v>
      </c>
      <c r="M8" s="69">
        <f t="shared" si="1"/>
        <v>100</v>
      </c>
    </row>
    <row r="9" spans="1:19" x14ac:dyDescent="0.4">
      <c r="A9" s="10" t="s">
        <v>7</v>
      </c>
      <c r="B9" s="12" t="s">
        <v>18</v>
      </c>
      <c r="C9" s="12">
        <v>100</v>
      </c>
      <c r="D9" s="88">
        <v>0.25</v>
      </c>
      <c r="E9" s="88">
        <v>0.75</v>
      </c>
      <c r="J9" s="13" t="s">
        <v>7</v>
      </c>
      <c r="K9" s="50">
        <v>1</v>
      </c>
      <c r="L9" s="68">
        <f t="shared" si="0"/>
        <v>100</v>
      </c>
      <c r="M9" s="69">
        <f t="shared" si="1"/>
        <v>100</v>
      </c>
    </row>
    <row r="10" spans="1:19" x14ac:dyDescent="0.4">
      <c r="A10" s="10" t="s">
        <v>8</v>
      </c>
      <c r="B10" s="12" t="s">
        <v>19</v>
      </c>
      <c r="C10" s="12">
        <v>100</v>
      </c>
      <c r="D10" s="88">
        <v>0.25</v>
      </c>
      <c r="E10" s="88">
        <v>0.75</v>
      </c>
      <c r="J10" s="13" t="s">
        <v>8</v>
      </c>
      <c r="K10" s="50">
        <v>1</v>
      </c>
      <c r="L10" s="68">
        <f t="shared" si="0"/>
        <v>100</v>
      </c>
      <c r="M10" s="69">
        <f t="shared" si="1"/>
        <v>100</v>
      </c>
    </row>
    <row r="11" spans="1:19" x14ac:dyDescent="0.4">
      <c r="A11" s="10" t="s">
        <v>9</v>
      </c>
      <c r="B11" s="12" t="s">
        <v>20</v>
      </c>
      <c r="C11" s="12">
        <v>100</v>
      </c>
      <c r="D11" s="88">
        <v>0.25</v>
      </c>
      <c r="E11" s="88">
        <v>0.75</v>
      </c>
      <c r="J11" s="13" t="s">
        <v>9</v>
      </c>
      <c r="K11" s="50">
        <v>1</v>
      </c>
      <c r="L11" s="68">
        <f t="shared" si="0"/>
        <v>100</v>
      </c>
      <c r="M11" s="69">
        <f>$K11*H$3</f>
        <v>100</v>
      </c>
    </row>
    <row r="12" spans="1:19" ht="19.5" thickBot="1" x14ac:dyDescent="0.45">
      <c r="A12" s="10" t="s">
        <v>10</v>
      </c>
      <c r="B12" s="12" t="s">
        <v>21</v>
      </c>
      <c r="C12" s="12">
        <v>100</v>
      </c>
      <c r="D12" s="88">
        <v>0.25</v>
      </c>
      <c r="E12" s="88">
        <v>0.75</v>
      </c>
      <c r="J12" s="49" t="s">
        <v>10</v>
      </c>
      <c r="K12" s="51">
        <v>0</v>
      </c>
      <c r="L12" s="70">
        <f>$K12*G$3</f>
        <v>0</v>
      </c>
      <c r="M12" s="71">
        <f t="shared" si="1"/>
        <v>0</v>
      </c>
    </row>
    <row r="13" spans="1:19" ht="19.5" thickBot="1" x14ac:dyDescent="0.45">
      <c r="H13" s="57"/>
      <c r="J13" s="62" t="s">
        <v>26</v>
      </c>
      <c r="K13" s="63">
        <f>SUM(K3:K12)</f>
        <v>8</v>
      </c>
    </row>
    <row r="14" spans="1:19" ht="9.9499999999999993" customHeight="1" thickBot="1" x14ac:dyDescent="0.45"/>
    <row r="15" spans="1:19" x14ac:dyDescent="0.4">
      <c r="A15" s="60" t="s">
        <v>0</v>
      </c>
      <c r="B15" s="60" t="s">
        <v>27</v>
      </c>
      <c r="C15" s="60"/>
      <c r="D15" s="60"/>
      <c r="E15" s="60"/>
      <c r="F15" s="60"/>
      <c r="G15" s="60"/>
      <c r="H15" s="60"/>
      <c r="I15" s="60"/>
      <c r="J15" s="60"/>
      <c r="K15" s="61"/>
      <c r="L15" s="64" t="s">
        <v>25</v>
      </c>
      <c r="M15" s="65"/>
    </row>
    <row r="16" spans="1:19" s="58" customFormat="1" x14ac:dyDescent="0.4">
      <c r="A16" s="60"/>
      <c r="B16" s="13" t="s">
        <v>13</v>
      </c>
      <c r="C16" s="13" t="s">
        <v>22</v>
      </c>
      <c r="D16" s="13" t="s">
        <v>14</v>
      </c>
      <c r="E16" s="13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50" t="s">
        <v>21</v>
      </c>
      <c r="L16" s="66" t="s">
        <v>23</v>
      </c>
      <c r="M16" s="67" t="s">
        <v>24</v>
      </c>
    </row>
    <row r="17" spans="1:13" x14ac:dyDescent="0.4">
      <c r="A17" s="13" t="s">
        <v>1</v>
      </c>
      <c r="B17" s="14">
        <v>0</v>
      </c>
      <c r="C17" s="14">
        <v>33.333333333333343</v>
      </c>
      <c r="D17" s="14">
        <v>0</v>
      </c>
      <c r="E17" s="14">
        <v>66.666666666666629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2">
        <v>0</v>
      </c>
      <c r="L17" s="72">
        <f>$B17*D$3+$C17*D$4+$D17*D$5+$E17*D$6+$F17*D$7+$G17*D$8+$H17*D$9+$I17*D$10+$J17*D$11+$K17*D$12</f>
        <v>24.999999999999993</v>
      </c>
      <c r="M17" s="73">
        <f>$B17*E$3+$C17*E$4+$D17*E$5+$E17*E$6+$F17*E$7+$G17*E$8+$H17*E$9+$I17*E$10+$J17*E$11+$K17*E$12</f>
        <v>74.999999999999972</v>
      </c>
    </row>
    <row r="18" spans="1:13" x14ac:dyDescent="0.4">
      <c r="A18" s="13" t="s">
        <v>2</v>
      </c>
      <c r="B18" s="14">
        <v>0</v>
      </c>
      <c r="C18" s="14">
        <v>66.666666666666643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52">
        <v>66.666666666666686</v>
      </c>
      <c r="L18" s="72">
        <f t="shared" ref="L18:L26" si="2">$B18*D$3+$C18*D$4+$D18*D$5+$E18*D$6+$F18*D$7+$G18*D$8+$H18*D$9+$I18*D$10+$J18*D$11+$K18*D$12</f>
        <v>33.333333333333329</v>
      </c>
      <c r="M18" s="73">
        <f t="shared" ref="M18:M26" si="3">$B18*E$3+$C18*E$4+$D18*E$5+$E18*E$6+$F18*E$7+$G18*E$8+$H18*E$9+$I18*E$10+$J18*E$11+$K18*E$12</f>
        <v>100</v>
      </c>
    </row>
    <row r="19" spans="1:13" x14ac:dyDescent="0.4">
      <c r="A19" s="13" t="s">
        <v>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2">
        <v>0</v>
      </c>
      <c r="L19" s="72">
        <f t="shared" si="2"/>
        <v>0</v>
      </c>
      <c r="M19" s="73">
        <f t="shared" si="3"/>
        <v>0</v>
      </c>
    </row>
    <row r="20" spans="1:13" x14ac:dyDescent="0.4">
      <c r="A20" s="13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100</v>
      </c>
      <c r="K20" s="52">
        <v>33.333333333333336</v>
      </c>
      <c r="L20" s="72">
        <f t="shared" si="2"/>
        <v>33.333333333333336</v>
      </c>
      <c r="M20" s="73">
        <f t="shared" si="3"/>
        <v>100</v>
      </c>
    </row>
    <row r="21" spans="1:13" x14ac:dyDescent="0.4">
      <c r="A21" s="13" t="s">
        <v>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33.333333333333329</v>
      </c>
      <c r="I21" s="14">
        <v>100</v>
      </c>
      <c r="J21" s="14">
        <v>0</v>
      </c>
      <c r="K21" s="52">
        <v>0</v>
      </c>
      <c r="L21" s="72">
        <f t="shared" si="2"/>
        <v>33.333333333333329</v>
      </c>
      <c r="M21" s="73">
        <f t="shared" si="3"/>
        <v>100</v>
      </c>
    </row>
    <row r="22" spans="1:13" x14ac:dyDescent="0.4">
      <c r="A22" s="13" t="s">
        <v>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66.666666666666671</v>
      </c>
      <c r="H22" s="14">
        <v>66.666666666666671</v>
      </c>
      <c r="I22" s="14">
        <v>0</v>
      </c>
      <c r="J22" s="14">
        <v>0</v>
      </c>
      <c r="K22" s="52">
        <v>0</v>
      </c>
      <c r="L22" s="72">
        <f t="shared" si="2"/>
        <v>33.333333333333336</v>
      </c>
      <c r="M22" s="73">
        <f t="shared" si="3"/>
        <v>100</v>
      </c>
    </row>
    <row r="23" spans="1:13" x14ac:dyDescent="0.4">
      <c r="A23" s="13" t="s">
        <v>7</v>
      </c>
      <c r="B23" s="14">
        <v>100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2">
        <v>0</v>
      </c>
      <c r="L23" s="72">
        <f t="shared" si="2"/>
        <v>25</v>
      </c>
      <c r="M23" s="73">
        <f t="shared" si="3"/>
        <v>75</v>
      </c>
    </row>
    <row r="24" spans="1:13" x14ac:dyDescent="0.4">
      <c r="A24" s="13" t="s">
        <v>8</v>
      </c>
      <c r="B24" s="14">
        <v>0</v>
      </c>
      <c r="C24" s="14">
        <v>0</v>
      </c>
      <c r="D24" s="14">
        <v>0</v>
      </c>
      <c r="E24" s="14">
        <v>0</v>
      </c>
      <c r="F24" s="14">
        <v>100</v>
      </c>
      <c r="G24" s="14">
        <v>33.333333333333336</v>
      </c>
      <c r="H24" s="14">
        <v>0</v>
      </c>
      <c r="I24" s="14">
        <v>0</v>
      </c>
      <c r="J24" s="14">
        <v>0</v>
      </c>
      <c r="K24" s="52">
        <v>0</v>
      </c>
      <c r="L24" s="72">
        <f t="shared" si="2"/>
        <v>33.333333333333336</v>
      </c>
      <c r="M24" s="73">
        <f>$B24*E$3+$C24*E$4+$D24*E$5+$E24*E$6+$F24*E$7+$G24*E$8+$H24*E$9+$I24*E$10+$J24*E$11+$K24*E$12</f>
        <v>100</v>
      </c>
    </row>
    <row r="25" spans="1:13" x14ac:dyDescent="0.4">
      <c r="A25" s="13" t="s">
        <v>9</v>
      </c>
      <c r="B25" s="14">
        <v>0</v>
      </c>
      <c r="C25" s="14">
        <v>0</v>
      </c>
      <c r="D25" s="14">
        <v>100</v>
      </c>
      <c r="E25" s="14">
        <v>33.333333333333357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2">
        <v>0</v>
      </c>
      <c r="L25" s="72">
        <f t="shared" si="2"/>
        <v>33.333333333333343</v>
      </c>
      <c r="M25" s="73">
        <f t="shared" si="3"/>
        <v>100.00000000000001</v>
      </c>
    </row>
    <row r="26" spans="1:13" ht="19.5" thickBot="1" x14ac:dyDescent="0.45">
      <c r="A26" s="49" t="s">
        <v>10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4">
        <v>0</v>
      </c>
      <c r="L26" s="74">
        <f t="shared" si="2"/>
        <v>0</v>
      </c>
      <c r="M26" s="75">
        <f t="shared" si="3"/>
        <v>0</v>
      </c>
    </row>
    <row r="27" spans="1:13" ht="19.5" thickBot="1" x14ac:dyDescent="0.45">
      <c r="A27" s="76" t="s">
        <v>26</v>
      </c>
      <c r="B27" s="77">
        <f t="shared" ref="B27:K27" si="4">SUM(B17:B26)</f>
        <v>100</v>
      </c>
      <c r="C27" s="77">
        <f t="shared" si="4"/>
        <v>99.999999999999986</v>
      </c>
      <c r="D27" s="77">
        <f t="shared" si="4"/>
        <v>100</v>
      </c>
      <c r="E27" s="77">
        <f t="shared" si="4"/>
        <v>99.999999999999986</v>
      </c>
      <c r="F27" s="77">
        <f t="shared" si="4"/>
        <v>100</v>
      </c>
      <c r="G27" s="77">
        <f t="shared" si="4"/>
        <v>100</v>
      </c>
      <c r="H27" s="77">
        <f t="shared" si="4"/>
        <v>100</v>
      </c>
      <c r="I27" s="77">
        <f t="shared" si="4"/>
        <v>100</v>
      </c>
      <c r="J27" s="77">
        <f t="shared" si="4"/>
        <v>100</v>
      </c>
      <c r="K27" s="78">
        <f t="shared" si="4"/>
        <v>100.00000000000003</v>
      </c>
      <c r="L27" s="59"/>
      <c r="M27" s="59"/>
    </row>
    <row r="28" spans="1:13" ht="9.9499999999999993" customHeight="1" thickBot="1" x14ac:dyDescent="0.45"/>
    <row r="29" spans="1:13" ht="19.5" thickBot="1" x14ac:dyDescent="0.45">
      <c r="A29" s="76" t="s">
        <v>11</v>
      </c>
      <c r="B29" s="77">
        <f>C3</f>
        <v>100</v>
      </c>
      <c r="C29" s="77">
        <f>C4</f>
        <v>100</v>
      </c>
      <c r="D29" s="77">
        <f>C5</f>
        <v>100</v>
      </c>
      <c r="E29" s="77">
        <f>C6</f>
        <v>100</v>
      </c>
      <c r="F29" s="77">
        <f>C7</f>
        <v>100</v>
      </c>
      <c r="G29" s="77">
        <f>C8</f>
        <v>100</v>
      </c>
      <c r="H29" s="77">
        <f>C9</f>
        <v>100</v>
      </c>
      <c r="I29" s="77">
        <f>C10</f>
        <v>100</v>
      </c>
      <c r="J29" s="77">
        <f>C11</f>
        <v>100</v>
      </c>
      <c r="K29" s="78">
        <f>C12</f>
        <v>100</v>
      </c>
    </row>
  </sheetData>
  <mergeCells count="16">
    <mergeCell ref="O3:P3"/>
    <mergeCell ref="Q3:R3"/>
    <mergeCell ref="O2:P2"/>
    <mergeCell ref="Q2:R2"/>
    <mergeCell ref="S2:S4"/>
    <mergeCell ref="A15:A16"/>
    <mergeCell ref="B15:K15"/>
    <mergeCell ref="L15:M15"/>
    <mergeCell ref="L1:M1"/>
    <mergeCell ref="G1:H1"/>
    <mergeCell ref="D1:E1"/>
    <mergeCell ref="A1:A2"/>
    <mergeCell ref="B1:B2"/>
    <mergeCell ref="C1:C2"/>
    <mergeCell ref="J1:J2"/>
    <mergeCell ref="K1:K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W12" sqref="W12"/>
    </sheetView>
  </sheetViews>
  <sheetFormatPr defaultRowHeight="18.75" x14ac:dyDescent="0.4"/>
  <cols>
    <col min="1" max="1" width="4.625" customWidth="1"/>
    <col min="2" max="6" width="8.625" style="17" customWidth="1"/>
    <col min="7" max="7" width="4.625" style="16" customWidth="1"/>
    <col min="8" max="9" width="8.625" style="17" customWidth="1"/>
    <col min="10" max="10" width="4.625" style="16" customWidth="1"/>
    <col min="11" max="23" width="4.625" customWidth="1"/>
  </cols>
  <sheetData>
    <row r="1" spans="1:23" x14ac:dyDescent="0.4">
      <c r="A1" s="9"/>
      <c r="B1" s="18" t="s">
        <v>0</v>
      </c>
      <c r="C1" s="18" t="s">
        <v>12</v>
      </c>
      <c r="D1" s="18" t="s">
        <v>11</v>
      </c>
      <c r="E1" s="34" t="s">
        <v>38</v>
      </c>
      <c r="F1" s="34"/>
    </row>
    <row r="2" spans="1:23" ht="19.5" thickBot="1" x14ac:dyDescent="0.45">
      <c r="A2" s="19"/>
      <c r="B2" s="20"/>
      <c r="C2" s="20"/>
      <c r="D2" s="20"/>
      <c r="E2" s="79" t="s">
        <v>23</v>
      </c>
      <c r="F2" s="79" t="s">
        <v>24</v>
      </c>
      <c r="H2" s="34" t="s">
        <v>39</v>
      </c>
      <c r="I2" s="34"/>
    </row>
    <row r="3" spans="1:23" x14ac:dyDescent="0.4">
      <c r="A3" s="21" t="s">
        <v>32</v>
      </c>
      <c r="B3" s="22" t="s">
        <v>1</v>
      </c>
      <c r="C3" s="22" t="s">
        <v>13</v>
      </c>
      <c r="D3" s="22">
        <v>100</v>
      </c>
      <c r="E3" s="80">
        <f>H$4/100</f>
        <v>0.25</v>
      </c>
      <c r="F3" s="81">
        <f t="shared" ref="F3:F7" si="0">I$4/100</f>
        <v>0.75</v>
      </c>
      <c r="H3" s="35" t="s">
        <v>30</v>
      </c>
      <c r="I3" s="35" t="s">
        <v>31</v>
      </c>
      <c r="K3" s="9" t="s">
        <v>31</v>
      </c>
      <c r="L3" s="2">
        <v>90</v>
      </c>
      <c r="M3" s="2">
        <v>100</v>
      </c>
      <c r="N3" s="5"/>
      <c r="O3" s="5"/>
      <c r="P3" s="5"/>
      <c r="Q3" s="5"/>
      <c r="R3" s="5"/>
      <c r="S3" s="5"/>
      <c r="T3" s="5"/>
      <c r="U3" s="5"/>
      <c r="V3" s="5"/>
      <c r="W3" s="3"/>
    </row>
    <row r="4" spans="1:23" x14ac:dyDescent="0.4">
      <c r="A4" s="23"/>
      <c r="B4" s="24" t="s">
        <v>2</v>
      </c>
      <c r="C4" s="24" t="s">
        <v>22</v>
      </c>
      <c r="D4" s="24">
        <v>100</v>
      </c>
      <c r="E4" s="82">
        <f t="shared" ref="E4:E7" si="1">H$4/100</f>
        <v>0.25</v>
      </c>
      <c r="F4" s="83">
        <f t="shared" si="0"/>
        <v>0.75</v>
      </c>
      <c r="H4" s="33">
        <v>25</v>
      </c>
      <c r="I4" s="33">
        <v>75</v>
      </c>
      <c r="K4" s="9"/>
      <c r="L4" s="2">
        <v>80</v>
      </c>
      <c r="M4" s="2">
        <v>90</v>
      </c>
      <c r="N4" s="5"/>
      <c r="O4" s="5"/>
      <c r="P4" s="5"/>
      <c r="Q4" s="5"/>
      <c r="R4" s="5"/>
      <c r="S4" s="5"/>
      <c r="T4" s="5"/>
      <c r="U4" s="5"/>
      <c r="V4" s="3"/>
      <c r="W4" s="6"/>
    </row>
    <row r="5" spans="1:23" x14ac:dyDescent="0.4">
      <c r="A5" s="23"/>
      <c r="B5" s="24" t="s">
        <v>3</v>
      </c>
      <c r="C5" s="24" t="s">
        <v>14</v>
      </c>
      <c r="D5" s="24">
        <v>100</v>
      </c>
      <c r="E5" s="82">
        <f t="shared" si="1"/>
        <v>0.25</v>
      </c>
      <c r="F5" s="83">
        <f t="shared" si="0"/>
        <v>0.75</v>
      </c>
      <c r="K5" s="9"/>
      <c r="L5" s="2">
        <v>70</v>
      </c>
      <c r="M5" s="2">
        <v>80</v>
      </c>
      <c r="N5" s="5"/>
      <c r="O5" s="5"/>
      <c r="P5" s="5"/>
      <c r="Q5" s="5"/>
      <c r="R5" s="5"/>
      <c r="S5" s="5"/>
      <c r="T5" s="5"/>
      <c r="U5" s="3"/>
      <c r="V5" s="6"/>
      <c r="W5" s="6"/>
    </row>
    <row r="6" spans="1:23" x14ac:dyDescent="0.4">
      <c r="A6" s="23"/>
      <c r="B6" s="24" t="s">
        <v>4</v>
      </c>
      <c r="C6" s="24" t="s">
        <v>15</v>
      </c>
      <c r="D6" s="24">
        <v>100</v>
      </c>
      <c r="E6" s="82">
        <f t="shared" si="1"/>
        <v>0.25</v>
      </c>
      <c r="F6" s="83">
        <f t="shared" si="0"/>
        <v>0.75</v>
      </c>
      <c r="K6" s="9"/>
      <c r="L6" s="2">
        <v>60</v>
      </c>
      <c r="M6" s="2">
        <v>70</v>
      </c>
      <c r="N6" s="5"/>
      <c r="O6" s="5"/>
      <c r="P6" s="5"/>
      <c r="Q6" s="5"/>
      <c r="R6" s="5"/>
      <c r="S6" s="5"/>
      <c r="T6" s="3"/>
      <c r="U6" s="6"/>
      <c r="V6" s="6"/>
      <c r="W6" s="6"/>
    </row>
    <row r="7" spans="1:23" ht="19.5" thickBot="1" x14ac:dyDescent="0.45">
      <c r="A7" s="25"/>
      <c r="B7" s="26" t="s">
        <v>5</v>
      </c>
      <c r="C7" s="26" t="s">
        <v>16</v>
      </c>
      <c r="D7" s="26">
        <v>100</v>
      </c>
      <c r="E7" s="84">
        <f t="shared" si="1"/>
        <v>0.25</v>
      </c>
      <c r="F7" s="85">
        <f t="shared" si="0"/>
        <v>0.75</v>
      </c>
      <c r="H7" s="34" t="s">
        <v>39</v>
      </c>
      <c r="I7" s="34"/>
      <c r="K7" s="9"/>
      <c r="L7" s="2">
        <v>50</v>
      </c>
      <c r="M7" s="2">
        <v>60</v>
      </c>
      <c r="N7" s="5"/>
      <c r="O7" s="5"/>
      <c r="P7" s="5"/>
      <c r="Q7" s="5"/>
      <c r="R7" s="5"/>
      <c r="S7" s="3"/>
      <c r="T7" s="6"/>
      <c r="U7" s="6"/>
      <c r="V7" s="6"/>
      <c r="W7" s="6"/>
    </row>
    <row r="8" spans="1:23" x14ac:dyDescent="0.4">
      <c r="A8" s="27" t="s">
        <v>33</v>
      </c>
      <c r="B8" s="28" t="s">
        <v>6</v>
      </c>
      <c r="C8" s="28" t="s">
        <v>17</v>
      </c>
      <c r="D8" s="28">
        <v>100</v>
      </c>
      <c r="E8" s="80">
        <f>H$9/100</f>
        <v>0.25</v>
      </c>
      <c r="F8" s="81">
        <f t="shared" ref="F8:F12" si="2">I$9/100</f>
        <v>0.75</v>
      </c>
      <c r="H8" s="35" t="s">
        <v>30</v>
      </c>
      <c r="I8" s="35" t="s">
        <v>31</v>
      </c>
      <c r="K8" s="9"/>
      <c r="L8" s="2">
        <v>40</v>
      </c>
      <c r="M8" s="2">
        <v>50</v>
      </c>
      <c r="N8" s="7"/>
      <c r="O8" s="7"/>
      <c r="P8" s="7"/>
      <c r="Q8" s="7"/>
      <c r="R8" s="3"/>
      <c r="S8" s="6"/>
      <c r="T8" s="6"/>
      <c r="U8" s="6"/>
      <c r="V8" s="6"/>
      <c r="W8" s="6"/>
    </row>
    <row r="9" spans="1:23" x14ac:dyDescent="0.4">
      <c r="A9" s="29"/>
      <c r="B9" s="30" t="s">
        <v>7</v>
      </c>
      <c r="C9" s="30" t="s">
        <v>18</v>
      </c>
      <c r="D9" s="30">
        <v>100</v>
      </c>
      <c r="E9" s="82">
        <f t="shared" ref="E9:E12" si="3">H$9/100</f>
        <v>0.25</v>
      </c>
      <c r="F9" s="83">
        <f>I$9/100</f>
        <v>0.75</v>
      </c>
      <c r="H9" s="33">
        <v>25</v>
      </c>
      <c r="I9" s="33">
        <v>75</v>
      </c>
      <c r="K9" s="9"/>
      <c r="L9" s="2">
        <v>30</v>
      </c>
      <c r="M9" s="2">
        <v>40</v>
      </c>
      <c r="N9" s="7"/>
      <c r="O9" s="7"/>
      <c r="P9" s="7"/>
      <c r="Q9" s="3"/>
      <c r="R9" s="4"/>
      <c r="S9" s="6"/>
      <c r="T9" s="6"/>
      <c r="U9" s="6"/>
      <c r="V9" s="6"/>
      <c r="W9" s="6"/>
    </row>
    <row r="10" spans="1:23" x14ac:dyDescent="0.4">
      <c r="A10" s="29"/>
      <c r="B10" s="30" t="s">
        <v>8</v>
      </c>
      <c r="C10" s="30" t="s">
        <v>19</v>
      </c>
      <c r="D10" s="30">
        <v>100</v>
      </c>
      <c r="E10" s="82">
        <f t="shared" si="3"/>
        <v>0.25</v>
      </c>
      <c r="F10" s="83">
        <f t="shared" si="2"/>
        <v>0.75</v>
      </c>
      <c r="K10" s="9"/>
      <c r="L10" s="2">
        <v>20</v>
      </c>
      <c r="M10" s="2">
        <v>30</v>
      </c>
      <c r="N10" s="7"/>
      <c r="O10" s="7"/>
      <c r="P10" s="3"/>
      <c r="Q10" s="4"/>
      <c r="R10" s="4"/>
      <c r="S10" s="6"/>
      <c r="T10" s="6"/>
      <c r="U10" s="6"/>
      <c r="V10" s="6"/>
      <c r="W10" s="6"/>
    </row>
    <row r="11" spans="1:23" x14ac:dyDescent="0.4">
      <c r="A11" s="29"/>
      <c r="B11" s="30" t="s">
        <v>9</v>
      </c>
      <c r="C11" s="30" t="s">
        <v>20</v>
      </c>
      <c r="D11" s="30">
        <v>100</v>
      </c>
      <c r="E11" s="82">
        <f t="shared" si="3"/>
        <v>0.25</v>
      </c>
      <c r="F11" s="83">
        <f t="shared" si="2"/>
        <v>0.75</v>
      </c>
      <c r="K11" s="9"/>
      <c r="L11" s="2">
        <v>10</v>
      </c>
      <c r="M11" s="2">
        <v>20</v>
      </c>
      <c r="N11" s="7"/>
      <c r="O11" s="3"/>
      <c r="P11" s="4"/>
      <c r="Q11" s="4"/>
      <c r="R11" s="4"/>
      <c r="S11" s="6"/>
      <c r="T11" s="6"/>
      <c r="U11" s="6"/>
      <c r="V11" s="6"/>
      <c r="W11" s="6"/>
    </row>
    <row r="12" spans="1:23" ht="19.5" thickBot="1" x14ac:dyDescent="0.45">
      <c r="A12" s="31"/>
      <c r="B12" s="32" t="s">
        <v>10</v>
      </c>
      <c r="C12" s="32" t="s">
        <v>21</v>
      </c>
      <c r="D12" s="32">
        <v>100</v>
      </c>
      <c r="E12" s="84">
        <f t="shared" si="3"/>
        <v>0.25</v>
      </c>
      <c r="F12" s="85">
        <f t="shared" si="2"/>
        <v>0.75</v>
      </c>
      <c r="K12" s="9"/>
      <c r="L12" s="2">
        <v>0</v>
      </c>
      <c r="M12" s="2">
        <v>10</v>
      </c>
      <c r="N12" s="3"/>
      <c r="O12" s="4"/>
      <c r="P12" s="4"/>
      <c r="Q12" s="4"/>
      <c r="R12" s="4"/>
      <c r="S12" s="6"/>
      <c r="T12" s="6"/>
      <c r="U12" s="6"/>
      <c r="V12" s="6"/>
      <c r="W12" s="6"/>
    </row>
    <row r="13" spans="1:23" x14ac:dyDescent="0.4">
      <c r="N13" s="2">
        <v>10</v>
      </c>
      <c r="O13" s="2">
        <v>20</v>
      </c>
      <c r="P13" s="2">
        <v>30</v>
      </c>
      <c r="Q13" s="2">
        <v>40</v>
      </c>
      <c r="R13" s="2">
        <v>50</v>
      </c>
      <c r="S13" s="2">
        <v>60</v>
      </c>
      <c r="T13" s="2">
        <v>70</v>
      </c>
      <c r="U13" s="2">
        <v>80</v>
      </c>
      <c r="V13" s="2">
        <v>90</v>
      </c>
      <c r="W13" s="2">
        <v>100</v>
      </c>
    </row>
    <row r="14" spans="1:23" x14ac:dyDescent="0.4">
      <c r="N14" s="2">
        <v>0</v>
      </c>
      <c r="O14" s="2">
        <v>10</v>
      </c>
      <c r="P14" s="2">
        <v>20</v>
      </c>
      <c r="Q14" s="2">
        <v>30</v>
      </c>
      <c r="R14" s="2">
        <v>40</v>
      </c>
      <c r="S14" s="2">
        <v>50</v>
      </c>
      <c r="T14" s="2">
        <v>60</v>
      </c>
      <c r="U14" s="2">
        <v>70</v>
      </c>
      <c r="V14" s="2">
        <v>80</v>
      </c>
      <c r="W14" s="2">
        <v>90</v>
      </c>
    </row>
    <row r="15" spans="1:23" x14ac:dyDescent="0.4">
      <c r="N15" s="9" t="s">
        <v>30</v>
      </c>
      <c r="O15" s="9"/>
      <c r="P15" s="9"/>
      <c r="Q15" s="9"/>
      <c r="R15" s="9"/>
      <c r="S15" s="9"/>
      <c r="T15" s="9"/>
      <c r="U15" s="9"/>
      <c r="V15" s="9"/>
      <c r="W15" s="9"/>
    </row>
  </sheetData>
  <mergeCells count="11">
    <mergeCell ref="H2:I2"/>
    <mergeCell ref="H7:I7"/>
    <mergeCell ref="K3:K12"/>
    <mergeCell ref="N15:W15"/>
    <mergeCell ref="A3:A7"/>
    <mergeCell ref="A8:A12"/>
    <mergeCell ref="E1:F1"/>
    <mergeCell ref="D1:D2"/>
    <mergeCell ref="C1:C2"/>
    <mergeCell ref="B1:B2"/>
    <mergeCell ref="A1:A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結果</vt:lpstr>
      <vt:lpstr>最適化</vt:lpstr>
      <vt:lpstr>積載率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cp:lastPrinted>2017-06-20T01:13:00Z</cp:lastPrinted>
  <dcterms:created xsi:type="dcterms:W3CDTF">2017-06-19T14:32:06Z</dcterms:created>
  <dcterms:modified xsi:type="dcterms:W3CDTF">2017-06-20T02:21:48Z</dcterms:modified>
</cp:coreProperties>
</file>